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2.207.201\imamiya-ks$\今宮工科全日制（インターネットモード）\05生徒自治会指導部\【公開】\クラブ\【提出先】\部活動計画・実績【運動】\"/>
    </mc:Choice>
  </mc:AlternateContent>
  <bookViews>
    <workbookView xWindow="0" yWindow="0" windowWidth="19425" windowHeight="8550" tabRatio="685" activeTab="9"/>
  </bookViews>
  <sheets>
    <sheet name="記入例" sheetId="13" r:id="rId1"/>
    <sheet name="4月" sheetId="1" r:id="rId2"/>
    <sheet name="5月" sheetId="2" r:id="rId3"/>
    <sheet name="6月" sheetId="3" r:id="rId4"/>
    <sheet name="7月" sheetId="4" r:id="rId5"/>
    <sheet name="8月" sheetId="5" r:id="rId6"/>
    <sheet name="9月" sheetId="6" r:id="rId7"/>
    <sheet name="10月" sheetId="7" r:id="rId8"/>
    <sheet name="11月" sheetId="8" r:id="rId9"/>
    <sheet name="12月" sheetId="9" r:id="rId10"/>
    <sheet name="1月" sheetId="10" r:id="rId11"/>
    <sheet name="2月" sheetId="11" r:id="rId12"/>
    <sheet name="3月" sheetId="12" r:id="rId13"/>
    <sheet name="活動実績【報告】" sheetId="14" r:id="rId14"/>
  </sheets>
  <definedNames>
    <definedName name="_xlnm.Print_Area" localSheetId="7">'10月'!$A$1:$I$40</definedName>
    <definedName name="_xlnm.Print_Area" localSheetId="8">'11月'!$A$1:$I$40</definedName>
    <definedName name="_xlnm.Print_Area" localSheetId="9">'12月'!$A$1:$I$40</definedName>
    <definedName name="_xlnm.Print_Area" localSheetId="10">'1月'!$A$1:$I$40</definedName>
    <definedName name="_xlnm.Print_Area" localSheetId="11">'2月'!$A$1:$I$40</definedName>
    <definedName name="_xlnm.Print_Area" localSheetId="12">'3月'!$A$1:$I$40</definedName>
    <definedName name="_xlnm.Print_Area" localSheetId="1">'4月'!$A$1:$I$40</definedName>
    <definedName name="_xlnm.Print_Area" localSheetId="2">'5月'!$A$1:$I$40</definedName>
    <definedName name="_xlnm.Print_Area" localSheetId="3">'6月'!$A$1:$I$40</definedName>
    <definedName name="_xlnm.Print_Area" localSheetId="4">'7月'!$A$1:$I$40</definedName>
    <definedName name="_xlnm.Print_Area" localSheetId="5">'8月'!$A$1:$I$40</definedName>
    <definedName name="_xlnm.Print_Area" localSheetId="6">'9月'!$A$1:$I$40</definedName>
  </definedNames>
  <calcPr calcId="162913"/>
</workbook>
</file>

<file path=xl/calcChain.xml><?xml version="1.0" encoding="utf-8"?>
<calcChain xmlns="http://schemas.openxmlformats.org/spreadsheetml/2006/main">
  <c r="A1" i="14" l="1"/>
  <c r="C3" i="14"/>
  <c r="A1" i="12"/>
  <c r="A1" i="11"/>
  <c r="A1" i="9"/>
  <c r="A1" i="8"/>
  <c r="A1" i="7"/>
  <c r="A1" i="2"/>
  <c r="A1" i="3"/>
  <c r="A1" i="4"/>
  <c r="A1" i="5"/>
  <c r="A1" i="6"/>
  <c r="E40" i="13"/>
  <c r="D40" i="13"/>
  <c r="C40" i="13"/>
  <c r="C39" i="3" l="1"/>
  <c r="B8" i="14" s="1"/>
  <c r="H4" i="3" l="1"/>
  <c r="H4" i="4"/>
  <c r="H4" i="5"/>
  <c r="H4" i="6"/>
  <c r="H4" i="7"/>
  <c r="H4" i="8"/>
  <c r="H4" i="9"/>
  <c r="H4" i="10"/>
  <c r="H4" i="11"/>
  <c r="H4" i="12"/>
  <c r="H4" i="2"/>
  <c r="E2" i="3"/>
  <c r="E2" i="4"/>
  <c r="E2" i="5"/>
  <c r="E2" i="6"/>
  <c r="E2" i="7"/>
  <c r="E2" i="8"/>
  <c r="E2" i="9"/>
  <c r="E2" i="10"/>
  <c r="E2" i="11"/>
  <c r="E2" i="12"/>
  <c r="E2" i="2"/>
  <c r="E39" i="12" l="1"/>
  <c r="D17" i="14" s="1"/>
  <c r="D39" i="12"/>
  <c r="C17" i="14" s="1"/>
  <c r="C39" i="12"/>
  <c r="B17" i="14" s="1"/>
  <c r="A38" i="12"/>
  <c r="A37" i="12"/>
  <c r="AM1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39" i="11"/>
  <c r="D16" i="14" s="1"/>
  <c r="D39" i="11"/>
  <c r="C16" i="14" s="1"/>
  <c r="C39" i="11"/>
  <c r="B16" i="14" s="1"/>
  <c r="A38" i="11"/>
  <c r="B38" i="11" s="1"/>
  <c r="A37" i="11"/>
  <c r="AM1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E39" i="10"/>
  <c r="D15" i="14" s="1"/>
  <c r="D39" i="10"/>
  <c r="C15" i="14" s="1"/>
  <c r="C39" i="10"/>
  <c r="B15" i="14" s="1"/>
  <c r="A38" i="10"/>
  <c r="A37" i="10"/>
  <c r="AM1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E39" i="9"/>
  <c r="D14" i="14" s="1"/>
  <c r="D39" i="9"/>
  <c r="C14" i="14" s="1"/>
  <c r="C39" i="9"/>
  <c r="B14" i="14" s="1"/>
  <c r="A38" i="9"/>
  <c r="A37" i="9"/>
  <c r="AM1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E39" i="8"/>
  <c r="D13" i="14" s="1"/>
  <c r="D39" i="8"/>
  <c r="C13" i="14" s="1"/>
  <c r="C39" i="8"/>
  <c r="B13" i="14" s="1"/>
  <c r="A38" i="8"/>
  <c r="B38" i="8" s="1"/>
  <c r="A37" i="8"/>
  <c r="AM1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39" i="7"/>
  <c r="D12" i="14" s="1"/>
  <c r="D39" i="7"/>
  <c r="C12" i="14" s="1"/>
  <c r="C39" i="7"/>
  <c r="B12" i="14" s="1"/>
  <c r="A38" i="7"/>
  <c r="A37" i="7"/>
  <c r="AM1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39" i="6"/>
  <c r="D11" i="14" s="1"/>
  <c r="D39" i="6"/>
  <c r="C11" i="14" s="1"/>
  <c r="C39" i="6"/>
  <c r="B11" i="14" s="1"/>
  <c r="A38" i="6"/>
  <c r="B38" i="6" s="1"/>
  <c r="A37" i="6"/>
  <c r="AM1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39" i="5"/>
  <c r="D10" i="14" s="1"/>
  <c r="D39" i="5"/>
  <c r="C10" i="14" s="1"/>
  <c r="C39" i="5"/>
  <c r="B10" i="14" s="1"/>
  <c r="A38" i="5"/>
  <c r="A37" i="5"/>
  <c r="AM1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E39" i="4"/>
  <c r="D9" i="14" s="1"/>
  <c r="D39" i="4"/>
  <c r="C9" i="14" s="1"/>
  <c r="C39" i="4"/>
  <c r="B9" i="14" s="1"/>
  <c r="A38" i="4"/>
  <c r="A37" i="4"/>
  <c r="AM1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E39" i="3"/>
  <c r="D8" i="14" s="1"/>
  <c r="D39" i="3"/>
  <c r="C8" i="14" s="1"/>
  <c r="A38" i="3"/>
  <c r="B38" i="3" s="1"/>
  <c r="A37" i="3"/>
  <c r="AM1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E39" i="2"/>
  <c r="D7" i="14" s="1"/>
  <c r="D39" i="2"/>
  <c r="C7" i="14" s="1"/>
  <c r="C39" i="2"/>
  <c r="B7" i="14" s="1"/>
  <c r="A38" i="2"/>
  <c r="A37" i="2"/>
  <c r="AM1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8" i="7" l="1"/>
  <c r="B37" i="6"/>
  <c r="B37" i="8"/>
  <c r="B37" i="10"/>
  <c r="B38" i="10" s="1"/>
  <c r="B37" i="12"/>
  <c r="B38" i="12" s="1"/>
  <c r="B37" i="9"/>
  <c r="B38" i="9" s="1"/>
  <c r="B37" i="11"/>
  <c r="B37" i="4"/>
  <c r="B38" i="4" s="1"/>
  <c r="B37" i="5"/>
  <c r="B38" i="5" s="1"/>
  <c r="B37" i="3"/>
  <c r="B37" i="2"/>
  <c r="B38" i="2" s="1"/>
  <c r="A38" i="1"/>
  <c r="A37" i="1"/>
  <c r="AM1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/>
  <c r="E39" i="1" l="1"/>
  <c r="D6" i="14" s="1"/>
  <c r="D18" i="14" s="1"/>
  <c r="D39" i="1"/>
  <c r="C6" i="14" s="1"/>
  <c r="C18" i="14" s="1"/>
  <c r="C39" i="1"/>
  <c r="B6" i="14" s="1"/>
  <c r="B18" i="14" s="1"/>
</calcChain>
</file>

<file path=xl/sharedStrings.xml><?xml version="1.0" encoding="utf-8"?>
<sst xmlns="http://schemas.openxmlformats.org/spreadsheetml/2006/main" count="1231" uniqueCount="131">
  <si>
    <t>日</t>
  </si>
  <si>
    <t>曜</t>
  </si>
  <si>
    <t>内容</t>
  </si>
  <si>
    <t>時間帯</t>
  </si>
  <si>
    <t>場所</t>
  </si>
  <si>
    <t>備考</t>
  </si>
  <si>
    <t>実績</t>
  </si>
  <si>
    <t>（変更がある場合のみ記入）</t>
  </si>
  <si>
    <t>練習</t>
  </si>
  <si>
    <t>試合等</t>
  </si>
  <si>
    <t>休養日</t>
  </si>
  <si>
    <t>金</t>
  </si>
  <si>
    <t>土</t>
  </si>
  <si>
    <t>月</t>
  </si>
  <si>
    <t>火</t>
  </si>
  <si>
    <t>水</t>
  </si>
  <si>
    <t>木</t>
  </si>
  <si>
    <t>○</t>
  </si>
  <si>
    <t>放課後</t>
  </si>
  <si>
    <t>ｸﾞﾗｳﾝﾄﾞ</t>
  </si>
  <si>
    <t>午後</t>
  </si>
  <si>
    <t>○○高校</t>
  </si>
  <si>
    <t>練習試合</t>
  </si>
  <si>
    <t>午前</t>
  </si>
  <si>
    <t>全日</t>
  </si>
  <si>
    <t>考査前1週間</t>
  </si>
  <si>
    <t>全日</t>
    <rPh sb="0" eb="2">
      <t>ゼンジツ</t>
    </rPh>
    <phoneticPr fontId="7"/>
  </si>
  <si>
    <t>放課後</t>
    <rPh sb="0" eb="3">
      <t>ホウカゴ</t>
    </rPh>
    <phoneticPr fontId="7"/>
  </si>
  <si>
    <t>午前</t>
    <rPh sb="0" eb="2">
      <t>ゴゼン</t>
    </rPh>
    <phoneticPr fontId="7"/>
  </si>
  <si>
    <t>午後</t>
    <rPh sb="0" eb="2">
      <t>ゴゴ</t>
    </rPh>
    <phoneticPr fontId="7"/>
  </si>
  <si>
    <t>グラウンド</t>
    <phoneticPr fontId="7"/>
  </si>
  <si>
    <t>柔道場</t>
    <phoneticPr fontId="7"/>
  </si>
  <si>
    <t>剣道場</t>
    <phoneticPr fontId="7"/>
  </si>
  <si>
    <t>プール</t>
    <phoneticPr fontId="7"/>
  </si>
  <si>
    <t>体育館</t>
    <phoneticPr fontId="7"/>
  </si>
  <si>
    <t>テニスコート</t>
    <phoneticPr fontId="7"/>
  </si>
  <si>
    <t>　　　　</t>
    <phoneticPr fontId="7"/>
  </si>
  <si>
    <t>公式戦</t>
    <rPh sb="0" eb="3">
      <t>コウシキセン</t>
    </rPh>
    <phoneticPr fontId="7"/>
  </si>
  <si>
    <t>練習試合</t>
    <rPh sb="0" eb="2">
      <t>レンシュウ</t>
    </rPh>
    <rPh sb="2" eb="4">
      <t>シアイ</t>
    </rPh>
    <phoneticPr fontId="7"/>
  </si>
  <si>
    <t>考査前1週間</t>
    <phoneticPr fontId="7"/>
  </si>
  <si>
    <t>合計</t>
    <rPh sb="0" eb="2">
      <t>ゴウケイ</t>
    </rPh>
    <phoneticPr fontId="7"/>
  </si>
  <si>
    <t>○</t>
    <phoneticPr fontId="7"/>
  </si>
  <si>
    <t>合計</t>
    <rPh sb="0" eb="2">
      <t>ゴウケイ</t>
    </rPh>
    <phoneticPr fontId="7"/>
  </si>
  <si>
    <t>部　活動計画・実績報告</t>
    <phoneticPr fontId="7"/>
  </si>
  <si>
    <t>月　</t>
    <phoneticPr fontId="7"/>
  </si>
  <si>
    <t>部　活動計画・実績報告</t>
    <phoneticPr fontId="7"/>
  </si>
  <si>
    <t>主顧問名</t>
    <rPh sb="0" eb="1">
      <t>シュ</t>
    </rPh>
    <rPh sb="1" eb="3">
      <t>コモン</t>
    </rPh>
    <rPh sb="3" eb="4">
      <t>メイ</t>
    </rPh>
    <phoneticPr fontId="7"/>
  </si>
  <si>
    <t>練習試合</t>
    <phoneticPr fontId="7"/>
  </si>
  <si>
    <t>○</t>
    <phoneticPr fontId="7"/>
  </si>
  <si>
    <t>ｸﾞﾗｳﾝﾄﾞ</t>
    <phoneticPr fontId="7"/>
  </si>
  <si>
    <t>ｸﾞﾗｳﾝﾄﾞ</t>
    <phoneticPr fontId="7"/>
  </si>
  <si>
    <t>午後</t>
    <phoneticPr fontId="7"/>
  </si>
  <si>
    <t>○○　△△</t>
    <phoneticPr fontId="7"/>
  </si>
  <si>
    <t>全日</t>
    <phoneticPr fontId="7"/>
  </si>
  <si>
    <t>月</t>
    <rPh sb="0" eb="1">
      <t>ガツ</t>
    </rPh>
    <phoneticPr fontId="7"/>
  </si>
  <si>
    <t>【記入例運動系】</t>
    <rPh sb="4" eb="6">
      <t>ウンドウ</t>
    </rPh>
    <rPh sb="6" eb="7">
      <t>ケイ</t>
    </rPh>
    <phoneticPr fontId="7"/>
  </si>
  <si>
    <t>削除しない</t>
    <rPh sb="0" eb="2">
      <t>サクジョ</t>
    </rPh>
    <phoneticPr fontId="7"/>
  </si>
  <si>
    <t>年</t>
    <rPh sb="0" eb="1">
      <t>ネン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</si>
  <si>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</si>
  <si>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</si>
  <si>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</si>
  <si>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</si>
  <si>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</si>
  <si>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</si>
  <si>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</si>
  <si>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</si>
  <si>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</si>
  <si>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</si>
  <si>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</si>
  <si>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</si>
  <si>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部</t>
    <rPh sb="0" eb="1">
      <t>ブ</t>
    </rPh>
    <phoneticPr fontId="7"/>
  </si>
  <si>
    <t>作成者</t>
    <rPh sb="0" eb="3">
      <t>サクセイシャ</t>
    </rPh>
    <phoneticPr fontId="7"/>
  </si>
  <si>
    <t>【運動系】</t>
    <rPh sb="1" eb="4">
      <t>ウンドウケイ</t>
    </rPh>
    <phoneticPr fontId="7"/>
  </si>
  <si>
    <t>学校</t>
    <rPh sb="0" eb="2">
      <t>ガッコウ</t>
    </rPh>
    <phoneticPr fontId="7"/>
  </si>
  <si>
    <t>長居</t>
    <rPh sb="0" eb="2">
      <t>ナガイ</t>
    </rPh>
    <phoneticPr fontId="7"/>
  </si>
  <si>
    <t>記録会</t>
    <rPh sb="0" eb="3">
      <t>キロクカイ</t>
    </rPh>
    <phoneticPr fontId="7"/>
  </si>
  <si>
    <t>千田　直裕</t>
    <rPh sb="0" eb="2">
      <t>センダ</t>
    </rPh>
    <rPh sb="3" eb="5">
      <t>ナオヒロ</t>
    </rPh>
    <phoneticPr fontId="2"/>
  </si>
  <si>
    <t>陸上競技</t>
    <rPh sb="0" eb="2">
      <t>リクジョウ</t>
    </rPh>
    <rPh sb="2" eb="4">
      <t>キョウギ</t>
    </rPh>
    <phoneticPr fontId="2"/>
  </si>
  <si>
    <t>ノークラブデー</t>
    <phoneticPr fontId="7"/>
  </si>
  <si>
    <t>○</t>
    <phoneticPr fontId="7"/>
  </si>
  <si>
    <t>休日振替</t>
    <rPh sb="0" eb="2">
      <t>キュウジツ</t>
    </rPh>
    <rPh sb="2" eb="4">
      <t>フリカエ</t>
    </rPh>
    <phoneticPr fontId="7"/>
  </si>
  <si>
    <t>○○</t>
    <phoneticPr fontId="7"/>
  </si>
  <si>
    <t>変更あり</t>
    <rPh sb="0" eb="2">
      <t>ヘンコウ</t>
    </rPh>
    <phoneticPr fontId="7"/>
  </si>
  <si>
    <t>考査前1週間</t>
    <phoneticPr fontId="7"/>
  </si>
  <si>
    <t>＊週末(土日)どちらかは原則、休養日とする。試合等で難しい場合は月当たり2日以上設ける。</t>
    <rPh sb="1" eb="3">
      <t>シュウマツ</t>
    </rPh>
    <rPh sb="4" eb="6">
      <t>ドニチ</t>
    </rPh>
    <rPh sb="12" eb="14">
      <t>ゲンソク</t>
    </rPh>
    <rPh sb="15" eb="18">
      <t>キュウヨウビ</t>
    </rPh>
    <rPh sb="22" eb="24">
      <t>シアイ</t>
    </rPh>
    <rPh sb="24" eb="25">
      <t>トウ</t>
    </rPh>
    <rPh sb="26" eb="27">
      <t>ムズカ</t>
    </rPh>
    <rPh sb="29" eb="31">
      <t>バアイ</t>
    </rPh>
    <rPh sb="32" eb="34">
      <t>ツキア</t>
    </rPh>
    <rPh sb="37" eb="38">
      <t>ニチ</t>
    </rPh>
    <rPh sb="38" eb="40">
      <t>イジョウ</t>
    </rPh>
    <rPh sb="40" eb="41">
      <t>モウ</t>
    </rPh>
    <phoneticPr fontId="7"/>
  </si>
  <si>
    <t>＊年間104日以上の休養日を設定する。</t>
    <rPh sb="1" eb="3">
      <t>ネンカン</t>
    </rPh>
    <rPh sb="6" eb="7">
      <t>ニチ</t>
    </rPh>
    <rPh sb="7" eb="9">
      <t>イジョウ</t>
    </rPh>
    <rPh sb="10" eb="13">
      <t>キュウヨウビ</t>
    </rPh>
    <rPh sb="14" eb="16">
      <t>セッテイ</t>
    </rPh>
    <phoneticPr fontId="7"/>
  </si>
  <si>
    <t>＊前月末までに計画を作成する。</t>
    <rPh sb="1" eb="3">
      <t>ゼンゲツ</t>
    </rPh>
    <rPh sb="3" eb="4">
      <t>マツ</t>
    </rPh>
    <rPh sb="7" eb="9">
      <t>ケイカク</t>
    </rPh>
    <rPh sb="10" eb="12">
      <t>サクセイ</t>
    </rPh>
    <phoneticPr fontId="7"/>
  </si>
  <si>
    <t>計画の変更があった場合は、当月末までに修正する。</t>
    <rPh sb="0" eb="2">
      <t>ケイカク</t>
    </rPh>
    <rPh sb="3" eb="5">
      <t>ヘンコウ</t>
    </rPh>
    <rPh sb="9" eb="11">
      <t>バアイ</t>
    </rPh>
    <rPh sb="13" eb="16">
      <t>トウゲツマツ</t>
    </rPh>
    <rPh sb="19" eb="21">
      <t>シュウセイ</t>
    </rPh>
    <phoneticPr fontId="7"/>
  </si>
  <si>
    <t>その際、「実績欄」に「変更あり」と記入し、修正する。</t>
    <rPh sb="2" eb="3">
      <t>サイ</t>
    </rPh>
    <rPh sb="5" eb="7">
      <t>ジッセキ</t>
    </rPh>
    <rPh sb="7" eb="8">
      <t>ラン</t>
    </rPh>
    <rPh sb="11" eb="13">
      <t>ヘンコウ</t>
    </rPh>
    <rPh sb="17" eb="19">
      <t>キニュウ</t>
    </rPh>
    <rPh sb="21" eb="23">
      <t>シュウセイ</t>
    </rPh>
    <phoneticPr fontId="7"/>
  </si>
  <si>
    <t>＊平日は少なくとも週1日をノークラブデーとし、「備考欄」に明記する。</t>
    <rPh sb="1" eb="3">
      <t>ヘイジツ</t>
    </rPh>
    <rPh sb="4" eb="5">
      <t>スク</t>
    </rPh>
    <rPh sb="9" eb="10">
      <t>シュウ</t>
    </rPh>
    <rPh sb="11" eb="12">
      <t>ニチ</t>
    </rPh>
    <rPh sb="24" eb="26">
      <t>ビコウ</t>
    </rPh>
    <rPh sb="26" eb="27">
      <t>ラン</t>
    </rPh>
    <rPh sb="29" eb="31">
      <t>メイキ</t>
    </rPh>
    <phoneticPr fontId="7"/>
  </si>
  <si>
    <t>＊クラブ内でパートに分かれて休養日を設定することはしない。</t>
    <rPh sb="4" eb="5">
      <t>ナイ</t>
    </rPh>
    <rPh sb="10" eb="11">
      <t>ワ</t>
    </rPh>
    <rPh sb="14" eb="17">
      <t>キュウヨウビ</t>
    </rPh>
    <rPh sb="18" eb="20">
      <t>セッテイ</t>
    </rPh>
    <phoneticPr fontId="7"/>
  </si>
  <si>
    <t>（変更のある場合）</t>
    <rPh sb="6" eb="8">
      <t>バアイ</t>
    </rPh>
    <phoneticPr fontId="7"/>
  </si>
  <si>
    <t>その他、休養日に理由があれば明記する。</t>
    <rPh sb="4" eb="7">
      <t>キュウヨウビ</t>
    </rPh>
    <phoneticPr fontId="7"/>
  </si>
  <si>
    <t>（ノークラブデーはクラブで共通の休養日とする。）</t>
    <rPh sb="16" eb="19">
      <t>キュウヨウビ</t>
    </rPh>
    <phoneticPr fontId="7"/>
  </si>
  <si>
    <t>○</t>
    <phoneticPr fontId="7"/>
  </si>
  <si>
    <t>放課後</t>
    <rPh sb="0" eb="3">
      <t>ホウカゴ</t>
    </rPh>
    <phoneticPr fontId="7"/>
  </si>
  <si>
    <t>午前</t>
    <rPh sb="0" eb="2">
      <t>ゴゼン</t>
    </rPh>
    <phoneticPr fontId="7"/>
  </si>
  <si>
    <t>午後</t>
    <rPh sb="0" eb="2">
      <t>ゴゴ</t>
    </rPh>
    <phoneticPr fontId="7"/>
  </si>
  <si>
    <t>全日</t>
    <rPh sb="0" eb="2">
      <t>ゼンジツ</t>
    </rPh>
    <phoneticPr fontId="7"/>
  </si>
  <si>
    <t>金岡</t>
    <rPh sb="0" eb="2">
      <t>カナオカ</t>
    </rPh>
    <phoneticPr fontId="7"/>
  </si>
  <si>
    <t>学校</t>
    <rPh sb="0" eb="2">
      <t>ガッコウ</t>
    </rPh>
    <phoneticPr fontId="7"/>
  </si>
  <si>
    <t>ノークラブデー</t>
    <phoneticPr fontId="7"/>
  </si>
  <si>
    <t>考査1週間前</t>
    <rPh sb="0" eb="2">
      <t>コウサ</t>
    </rPh>
    <rPh sb="3" eb="6">
      <t>シュウカンマエ</t>
    </rPh>
    <phoneticPr fontId="7"/>
  </si>
  <si>
    <t>変更あり</t>
    <rPh sb="0" eb="2">
      <t>ヘンコウ</t>
    </rPh>
    <phoneticPr fontId="7"/>
  </si>
  <si>
    <t>○</t>
    <phoneticPr fontId="7"/>
  </si>
  <si>
    <t>放課後</t>
    <rPh sb="0" eb="3">
      <t>ホウカゴ</t>
    </rPh>
    <phoneticPr fontId="7"/>
  </si>
  <si>
    <t>午後</t>
    <rPh sb="0" eb="2">
      <t>ゴゴ</t>
    </rPh>
    <phoneticPr fontId="7"/>
  </si>
  <si>
    <t>午前</t>
    <rPh sb="0" eb="2">
      <t>ゴゼン</t>
    </rPh>
    <phoneticPr fontId="7"/>
  </si>
  <si>
    <t>全日</t>
    <rPh sb="0" eb="2">
      <t>ゼンジツ</t>
    </rPh>
    <phoneticPr fontId="7"/>
  </si>
  <si>
    <t>学校</t>
    <rPh sb="0" eb="2">
      <t>ガッコウ</t>
    </rPh>
    <phoneticPr fontId="7"/>
  </si>
  <si>
    <t>長居</t>
    <rPh sb="0" eb="2">
      <t>ナガイ</t>
    </rPh>
    <phoneticPr fontId="7"/>
  </si>
  <si>
    <t>尼崎</t>
    <rPh sb="0" eb="2">
      <t>アマガサキ</t>
    </rPh>
    <phoneticPr fontId="7"/>
  </si>
  <si>
    <t>花園</t>
    <rPh sb="0" eb="2">
      <t>ハナゾノ</t>
    </rPh>
    <phoneticPr fontId="7"/>
  </si>
  <si>
    <t>奈良県</t>
    <rPh sb="0" eb="3">
      <t>ナラケン</t>
    </rPh>
    <phoneticPr fontId="7"/>
  </si>
  <si>
    <t>金岡公園</t>
    <rPh sb="0" eb="4">
      <t>カナオカコウエン</t>
    </rPh>
    <phoneticPr fontId="7"/>
  </si>
  <si>
    <t>全日</t>
    <rPh sb="0" eb="2">
      <t>ゼンジツ</t>
    </rPh>
    <phoneticPr fontId="7"/>
  </si>
  <si>
    <t>長居</t>
    <rPh sb="0" eb="2">
      <t>ナガイ</t>
    </rPh>
    <phoneticPr fontId="7"/>
  </si>
  <si>
    <t>考査期間</t>
    <rPh sb="0" eb="2">
      <t>コウサ</t>
    </rPh>
    <rPh sb="2" eb="4">
      <t>キカン</t>
    </rPh>
    <phoneticPr fontId="7"/>
  </si>
  <si>
    <t>考査期間</t>
    <rPh sb="0" eb="4">
      <t>コウサキカン</t>
    </rPh>
    <phoneticPr fontId="7"/>
  </si>
  <si>
    <t>考査一週間前</t>
    <rPh sb="0" eb="2">
      <t>コウサ</t>
    </rPh>
    <rPh sb="2" eb="6">
      <t>イッシュウカンマエ</t>
    </rPh>
    <phoneticPr fontId="7"/>
  </si>
  <si>
    <t>考査期間</t>
    <rPh sb="0" eb="2">
      <t>コウサ</t>
    </rPh>
    <rPh sb="2" eb="4">
      <t>キカン</t>
    </rPh>
    <phoneticPr fontId="7"/>
  </si>
  <si>
    <t>午前</t>
    <rPh sb="0" eb="2">
      <t>ゴゼン</t>
    </rPh>
    <phoneticPr fontId="7"/>
  </si>
  <si>
    <t>午後</t>
    <rPh sb="0" eb="2">
      <t>ゴゴ</t>
    </rPh>
    <phoneticPr fontId="7"/>
  </si>
  <si>
    <t>全日</t>
    <rPh sb="0" eb="2">
      <t>ゼンジツ</t>
    </rPh>
    <phoneticPr fontId="7"/>
  </si>
  <si>
    <t>放課後</t>
    <rPh sb="0" eb="3">
      <t>ホウカゴ</t>
    </rPh>
    <phoneticPr fontId="7"/>
  </si>
  <si>
    <t>長居公園</t>
    <rPh sb="0" eb="4">
      <t>ナガイコウエン</t>
    </rPh>
    <phoneticPr fontId="7"/>
  </si>
  <si>
    <t>学校</t>
    <rPh sb="0" eb="2">
      <t>ガッコウ</t>
    </rPh>
    <phoneticPr fontId="7"/>
  </si>
  <si>
    <t>ノークラブデー</t>
    <phoneticPr fontId="7"/>
  </si>
  <si>
    <t>長居公園</t>
    <rPh sb="0" eb="4">
      <t>ナガイコウエン</t>
    </rPh>
    <phoneticPr fontId="7"/>
  </si>
  <si>
    <t>変更あり</t>
    <rPh sb="0" eb="2">
      <t>ヘンコウ</t>
    </rPh>
    <phoneticPr fontId="7"/>
  </si>
  <si>
    <t>考査期間</t>
    <rPh sb="0" eb="2">
      <t>コウサ</t>
    </rPh>
    <rPh sb="2" eb="4">
      <t>キカン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</si>
</sst>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日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36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36"/>
      <color theme="1"/>
      <name val="ＭＳ ゴシック"/>
      <family val="3"/>
      <charset val="128"/>
    </font>
    <font>
      <sz val="3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HG創英角ｺﾞｼｯｸUB"/>
      <family val="3"/>
      <charset val="128"/>
    </font>
    <font>
      <b/>
      <sz val="10.5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5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</cellXfs>
  <cellStyles count="1">
    <cellStyle name="標準" xfId="0" builtinId="0"/>
  </cellStyles>
  <dxfs count="4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581026</xdr:colOff>
      <xdr:row>10</xdr:row>
      <xdr:rowOff>123826</xdr:rowOff>
    </xdr:from>
    <xdr:to>
      <xdr:col>8</xdr:col>
      <xdr:colOff>85725</xdr:colOff>
      <xdr:row>12</xdr:row>
      <xdr:rowOff>85726</xdr:rowOff>
    </xdr:to>
    <xdr:sp macro="" textlink="">
      <xdr:nvSpPr>
        <xdr:cNvPr id="3" name="角丸四角形 2"/>
        <xdr:cNvSpPr/>
      </xdr:nvSpPr>
      <xdr:spPr>
        <a:xfrm>
          <a:off x="3429001" y="2276476"/>
          <a:ext cx="119062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561976</xdr:colOff>
      <xdr:row>31</xdr:row>
      <xdr:rowOff>104776</xdr:rowOff>
    </xdr:from>
    <xdr:to>
      <xdr:col>8</xdr:col>
      <xdr:colOff>66675</xdr:colOff>
      <xdr:row>33</xdr:row>
      <xdr:rowOff>66676</xdr:rowOff>
    </xdr:to>
    <xdr:sp macro="" textlink="">
      <xdr:nvSpPr>
        <xdr:cNvPr id="6" name="角丸四角形 5"/>
        <xdr:cNvSpPr/>
      </xdr:nvSpPr>
      <xdr:spPr>
        <a:xfrm>
          <a:off x="3409951" y="6257926"/>
          <a:ext cx="119062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581026</xdr:colOff>
      <xdr:row>24</xdr:row>
      <xdr:rowOff>123826</xdr:rowOff>
    </xdr:from>
    <xdr:to>
      <xdr:col>8</xdr:col>
      <xdr:colOff>85725</xdr:colOff>
      <xdr:row>26</xdr:row>
      <xdr:rowOff>85726</xdr:rowOff>
    </xdr:to>
    <xdr:sp macro="" textlink="">
      <xdr:nvSpPr>
        <xdr:cNvPr id="7" name="角丸四角形 6"/>
        <xdr:cNvSpPr/>
      </xdr:nvSpPr>
      <xdr:spPr>
        <a:xfrm>
          <a:off x="3429001" y="4943476"/>
          <a:ext cx="119062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561976</xdr:colOff>
      <xdr:row>17</xdr:row>
      <xdr:rowOff>123826</xdr:rowOff>
    </xdr:from>
    <xdr:to>
      <xdr:col>8</xdr:col>
      <xdr:colOff>66675</xdr:colOff>
      <xdr:row>19</xdr:row>
      <xdr:rowOff>85726</xdr:rowOff>
    </xdr:to>
    <xdr:sp macro="" textlink="">
      <xdr:nvSpPr>
        <xdr:cNvPr id="8" name="角丸四角形 7"/>
        <xdr:cNvSpPr/>
      </xdr:nvSpPr>
      <xdr:spPr>
        <a:xfrm>
          <a:off x="3409951" y="3609976"/>
          <a:ext cx="1190624" cy="342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600075</xdr:colOff>
      <xdr:row>26</xdr:row>
      <xdr:rowOff>104775</xdr:rowOff>
    </xdr:from>
    <xdr:to>
      <xdr:col>8</xdr:col>
      <xdr:colOff>38100</xdr:colOff>
      <xdr:row>28</xdr:row>
      <xdr:rowOff>76200</xdr:rowOff>
    </xdr:to>
    <xdr:sp macro="" textlink="">
      <xdr:nvSpPr>
        <xdr:cNvPr id="9" name="楕円 8"/>
        <xdr:cNvSpPr/>
      </xdr:nvSpPr>
      <xdr:spPr>
        <a:xfrm>
          <a:off x="3448050" y="5305425"/>
          <a:ext cx="1123950" cy="3524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12</xdr:row>
      <xdr:rowOff>123825</xdr:rowOff>
    </xdr:from>
    <xdr:to>
      <xdr:col>8</xdr:col>
      <xdr:colOff>1362075</xdr:colOff>
      <xdr:row>14</xdr:row>
      <xdr:rowOff>95250</xdr:rowOff>
    </xdr:to>
    <xdr:sp macro="" textlink="">
      <xdr:nvSpPr>
        <xdr:cNvPr id="10" name="楕円 9"/>
        <xdr:cNvSpPr/>
      </xdr:nvSpPr>
      <xdr:spPr>
        <a:xfrm>
          <a:off x="5133975" y="2657475"/>
          <a:ext cx="1123950" cy="3524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285750</xdr:colOff>
      <xdr:row>29</xdr:row>
      <xdr:rowOff>104775</xdr:rowOff>
    </xdr:from>
    <xdr:to>
      <xdr:col>6</xdr:col>
      <xdr:colOff>609600</xdr:colOff>
      <xdr:row>32</xdr:row>
      <xdr:rowOff>85725</xdr:rowOff>
    </xdr:to>
    <xdr:sp macro="" textlink="">
      <xdr:nvSpPr>
        <xdr:cNvPr id="11" name="楕円 10"/>
        <xdr:cNvSpPr/>
      </xdr:nvSpPr>
      <xdr:spPr>
        <a:xfrm>
          <a:off x="695325" y="5876925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314325</xdr:colOff>
      <xdr:row>22</xdr:row>
      <xdr:rowOff>114300</xdr:rowOff>
    </xdr:from>
    <xdr:to>
      <xdr:col>6</xdr:col>
      <xdr:colOff>638175</xdr:colOff>
      <xdr:row>25</xdr:row>
      <xdr:rowOff>95250</xdr:rowOff>
    </xdr:to>
    <xdr:sp macro="" textlink="">
      <xdr:nvSpPr>
        <xdr:cNvPr id="12" name="楕円 11"/>
        <xdr:cNvSpPr/>
      </xdr:nvSpPr>
      <xdr:spPr>
        <a:xfrm>
          <a:off x="723900" y="4552950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15</xdr:row>
      <xdr:rowOff>95250</xdr:rowOff>
    </xdr:from>
    <xdr:to>
      <xdr:col>7</xdr:col>
      <xdr:colOff>9525</xdr:colOff>
      <xdr:row>18</xdr:row>
      <xdr:rowOff>76200</xdr:rowOff>
    </xdr:to>
    <xdr:sp macro="" textlink="">
      <xdr:nvSpPr>
        <xdr:cNvPr id="15" name="楕円 14"/>
        <xdr:cNvSpPr/>
      </xdr:nvSpPr>
      <xdr:spPr>
        <a:xfrm>
          <a:off x="742950" y="3200400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285750</xdr:colOff>
      <xdr:row>8</xdr:row>
      <xdr:rowOff>104775</xdr:rowOff>
    </xdr:from>
    <xdr:to>
      <xdr:col>6</xdr:col>
      <xdr:colOff>609600</xdr:colOff>
      <xdr:row>11</xdr:row>
      <xdr:rowOff>85725</xdr:rowOff>
    </xdr:to>
    <xdr:sp macro="" textlink="">
      <xdr:nvSpPr>
        <xdr:cNvPr id="16" name="楕円 15"/>
        <xdr:cNvSpPr/>
      </xdr:nvSpPr>
      <xdr:spPr>
        <a:xfrm>
          <a:off x="695325" y="1876425"/>
          <a:ext cx="2762250" cy="552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3</xdr:row>
      <xdr:rowOff>190500</xdr:rowOff>
    </xdr:from>
    <xdr:to>
      <xdr:col>7</xdr:col>
      <xdr:colOff>476250</xdr:colOff>
      <xdr:row>5</xdr:row>
      <xdr:rowOff>9525</xdr:rowOff>
    </xdr:to>
    <xdr:sp macro="" textlink="">
      <xdr:nvSpPr>
        <xdr:cNvPr id="17" name="正方形/長方形 16"/>
        <xdr:cNvSpPr/>
      </xdr:nvSpPr>
      <xdr:spPr>
        <a:xfrm>
          <a:off x="95250" y="857250"/>
          <a:ext cx="38766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毎週退庁日については、ＰＭ五時までの活動となります。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247650</xdr:colOff>
      <xdr:row>22</xdr:row>
      <xdr:rowOff>104775</xdr:rowOff>
    </xdr:from>
    <xdr:to>
      <xdr:col>8</xdr:col>
      <xdr:colOff>1371600</xdr:colOff>
      <xdr:row>24</xdr:row>
      <xdr:rowOff>76200</xdr:rowOff>
    </xdr:to>
    <xdr:sp macro="" textlink="">
      <xdr:nvSpPr>
        <xdr:cNvPr id="14" name="楕円 13"/>
        <xdr:cNvSpPr/>
      </xdr:nvSpPr>
      <xdr:spPr>
        <a:xfrm>
          <a:off x="5143500" y="4543425"/>
          <a:ext cx="1123950" cy="3524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3</xdr:col>
      <xdr:colOff>19050</xdr:colOff>
      <xdr:row>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00025" y="0"/>
          <a:ext cx="11239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3600"/>
            <a:t>7 - 3</a:t>
          </a:r>
          <a:endParaRPr kumimoji="1" lang="ja-JP" altLang="en-US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workbookViewId="0">
      <selection activeCell="K17" sqref="K17"/>
    </sheetView>
  </sheetViews>
  <sheetFormatPr defaultRowHeight="13.5" x14ac:dyDescent="0.15"/>
  <cols>
    <col min="1" max="1" width="5.375" style="39" customWidth="1"/>
    <col min="2" max="2" width="5" style="39" bestFit="1" customWidth="1"/>
    <col min="3" max="5" width="6.75" style="39" customWidth="1"/>
    <col min="6" max="6" width="6.75" style="39" bestFit="1" customWidth="1"/>
    <col min="7" max="7" width="8.5" style="39" bestFit="1" customWidth="1"/>
    <col min="8" max="8" width="18.375" style="39" customWidth="1"/>
    <col min="9" max="9" width="21.375" style="39" bestFit="1" customWidth="1"/>
    <col min="10" max="16384" width="9" style="39"/>
  </cols>
  <sheetData>
    <row r="1" spans="1:9" ht="18.75" x14ac:dyDescent="0.15">
      <c r="A1" s="38"/>
      <c r="I1" s="5" t="s">
        <v>55</v>
      </c>
    </row>
    <row r="2" spans="1:9" ht="14.25" thickBot="1" x14ac:dyDescent="0.2">
      <c r="A2" s="40"/>
    </row>
    <row r="3" spans="1:9" ht="19.5" thickBot="1" x14ac:dyDescent="0.2">
      <c r="A3" s="19" t="s">
        <v>36</v>
      </c>
      <c r="B3" s="65">
        <v>6</v>
      </c>
      <c r="C3" s="66"/>
      <c r="D3" s="6" t="s">
        <v>44</v>
      </c>
      <c r="E3" s="67" t="s">
        <v>81</v>
      </c>
      <c r="F3" s="68"/>
      <c r="G3" s="69"/>
      <c r="H3" s="44" t="s">
        <v>45</v>
      </c>
      <c r="I3" s="19"/>
    </row>
    <row r="4" spans="1:9" ht="18.75" x14ac:dyDescent="0.15">
      <c r="A4" s="19"/>
      <c r="B4" s="18"/>
      <c r="C4" s="18"/>
      <c r="D4" s="19"/>
      <c r="E4" s="19"/>
      <c r="F4" s="19"/>
      <c r="G4" s="19"/>
      <c r="H4" s="19"/>
      <c r="I4" s="19"/>
    </row>
    <row r="5" spans="1:9" ht="18.75" x14ac:dyDescent="0.15">
      <c r="A5" s="19"/>
      <c r="B5" s="18"/>
      <c r="C5" s="18"/>
      <c r="D5" s="19"/>
      <c r="E5" s="19"/>
      <c r="F5" s="19"/>
      <c r="G5" s="19"/>
      <c r="H5" s="41" t="s">
        <v>46</v>
      </c>
      <c r="I5" s="21" t="s">
        <v>52</v>
      </c>
    </row>
    <row r="6" spans="1:9" ht="19.5" thickBot="1" x14ac:dyDescent="0.2">
      <c r="A6" s="19"/>
      <c r="B6" s="19"/>
      <c r="C6" s="6"/>
      <c r="D6" s="6"/>
      <c r="E6" s="19"/>
      <c r="F6" s="19"/>
      <c r="G6" s="19"/>
      <c r="H6" s="19"/>
      <c r="I6" s="19"/>
    </row>
    <row r="7" spans="1:9" ht="15" thickTop="1" thickBot="1" x14ac:dyDescent="0.2">
      <c r="A7" s="71" t="s">
        <v>0</v>
      </c>
      <c r="B7" s="71" t="s">
        <v>1</v>
      </c>
      <c r="C7" s="71" t="s">
        <v>2</v>
      </c>
      <c r="D7" s="71"/>
      <c r="E7" s="71"/>
      <c r="F7" s="71" t="s">
        <v>3</v>
      </c>
      <c r="G7" s="71" t="s">
        <v>4</v>
      </c>
      <c r="H7" s="71" t="s">
        <v>5</v>
      </c>
      <c r="I7" s="63" t="s">
        <v>6</v>
      </c>
    </row>
    <row r="8" spans="1:9" ht="15" thickTop="1" thickBot="1" x14ac:dyDescent="0.2">
      <c r="A8" s="71"/>
      <c r="B8" s="71"/>
      <c r="C8" s="37" t="s">
        <v>8</v>
      </c>
      <c r="D8" s="37" t="s">
        <v>9</v>
      </c>
      <c r="E8" s="37" t="s">
        <v>10</v>
      </c>
      <c r="F8" s="71"/>
      <c r="G8" s="71"/>
      <c r="H8" s="71"/>
      <c r="I8" s="62" t="s">
        <v>91</v>
      </c>
    </row>
    <row r="9" spans="1:9" ht="15" thickTop="1" thickBot="1" x14ac:dyDescent="0.2">
      <c r="A9" s="37">
        <v>1</v>
      </c>
      <c r="B9" s="37" t="s">
        <v>11</v>
      </c>
      <c r="C9" s="37" t="s">
        <v>17</v>
      </c>
      <c r="D9" s="37"/>
      <c r="E9" s="37"/>
      <c r="F9" s="37" t="s">
        <v>18</v>
      </c>
      <c r="G9" s="37" t="s">
        <v>19</v>
      </c>
      <c r="H9" s="37"/>
      <c r="I9" s="37"/>
    </row>
    <row r="10" spans="1:9" ht="15" thickTop="1" thickBot="1" x14ac:dyDescent="0.2">
      <c r="A10" s="14">
        <v>2</v>
      </c>
      <c r="B10" s="14" t="s">
        <v>12</v>
      </c>
      <c r="C10" s="14"/>
      <c r="D10" s="14" t="s">
        <v>17</v>
      </c>
      <c r="E10" s="14"/>
      <c r="F10" s="14" t="s">
        <v>53</v>
      </c>
      <c r="G10" s="14" t="s">
        <v>21</v>
      </c>
      <c r="H10" s="14" t="s">
        <v>47</v>
      </c>
      <c r="I10" s="14"/>
    </row>
    <row r="11" spans="1:9" ht="15" thickTop="1" thickBot="1" x14ac:dyDescent="0.2">
      <c r="A11" s="14">
        <v>3</v>
      </c>
      <c r="B11" s="14" t="s">
        <v>0</v>
      </c>
      <c r="C11" s="14"/>
      <c r="D11" s="14"/>
      <c r="E11" s="14" t="s">
        <v>17</v>
      </c>
      <c r="F11" s="14"/>
      <c r="G11" s="14"/>
      <c r="H11" s="14"/>
      <c r="I11" s="14"/>
    </row>
    <row r="12" spans="1:9" ht="15" thickTop="1" thickBot="1" x14ac:dyDescent="0.2">
      <c r="A12" s="37">
        <v>4</v>
      </c>
      <c r="B12" s="37" t="s">
        <v>13</v>
      </c>
      <c r="C12" s="37"/>
      <c r="D12" s="37"/>
      <c r="E12" s="37" t="s">
        <v>48</v>
      </c>
      <c r="F12" s="37"/>
      <c r="G12" s="37"/>
      <c r="H12" s="58" t="s">
        <v>78</v>
      </c>
      <c r="I12" s="37"/>
    </row>
    <row r="13" spans="1:9" ht="15" thickTop="1" thickBot="1" x14ac:dyDescent="0.2">
      <c r="A13" s="37">
        <v>5</v>
      </c>
      <c r="B13" s="37" t="s">
        <v>14</v>
      </c>
      <c r="C13" s="37" t="s">
        <v>17</v>
      </c>
      <c r="D13" s="37"/>
      <c r="E13" s="37"/>
      <c r="F13" s="37" t="s">
        <v>18</v>
      </c>
      <c r="G13" s="37" t="s">
        <v>19</v>
      </c>
      <c r="H13" s="37"/>
      <c r="I13" s="37"/>
    </row>
    <row r="14" spans="1:9" ht="15" thickTop="1" thickBot="1" x14ac:dyDescent="0.2">
      <c r="A14" s="37">
        <v>6</v>
      </c>
      <c r="B14" s="37" t="s">
        <v>15</v>
      </c>
      <c r="C14" s="37" t="s">
        <v>17</v>
      </c>
      <c r="D14" s="37"/>
      <c r="E14" s="37"/>
      <c r="F14" s="37" t="s">
        <v>18</v>
      </c>
      <c r="G14" s="37" t="s">
        <v>19</v>
      </c>
      <c r="H14" s="37"/>
      <c r="I14" s="60" t="s">
        <v>82</v>
      </c>
    </row>
    <row r="15" spans="1:9" ht="15" thickTop="1" thickBot="1" x14ac:dyDescent="0.2">
      <c r="A15" s="37">
        <v>7</v>
      </c>
      <c r="B15" s="37" t="s">
        <v>16</v>
      </c>
      <c r="C15" s="37" t="s">
        <v>17</v>
      </c>
      <c r="D15" s="37"/>
      <c r="E15" s="37"/>
      <c r="F15" s="37" t="s">
        <v>18</v>
      </c>
      <c r="G15" s="37" t="s">
        <v>19</v>
      </c>
      <c r="H15" s="37"/>
      <c r="I15" s="37"/>
    </row>
    <row r="16" spans="1:9" ht="15" thickTop="1" thickBot="1" x14ac:dyDescent="0.2">
      <c r="A16" s="37">
        <v>8</v>
      </c>
      <c r="B16" s="37" t="s">
        <v>11</v>
      </c>
      <c r="C16" s="37" t="s">
        <v>17</v>
      </c>
      <c r="D16" s="37"/>
      <c r="E16" s="37"/>
      <c r="F16" s="37" t="s">
        <v>18</v>
      </c>
      <c r="G16" s="37" t="s">
        <v>19</v>
      </c>
      <c r="H16" s="37"/>
      <c r="I16" s="37"/>
    </row>
    <row r="17" spans="1:9" ht="15" thickTop="1" thickBot="1" x14ac:dyDescent="0.2">
      <c r="A17" s="14">
        <v>9</v>
      </c>
      <c r="B17" s="14" t="s">
        <v>12</v>
      </c>
      <c r="C17" s="14" t="s">
        <v>48</v>
      </c>
      <c r="D17" s="14"/>
      <c r="E17" s="14"/>
      <c r="F17" s="14" t="s">
        <v>20</v>
      </c>
      <c r="G17" s="14" t="s">
        <v>49</v>
      </c>
      <c r="H17" s="14"/>
      <c r="I17" s="14"/>
    </row>
    <row r="18" spans="1:9" ht="15" thickTop="1" thickBot="1" x14ac:dyDescent="0.2">
      <c r="A18" s="14">
        <v>10</v>
      </c>
      <c r="B18" s="14" t="s">
        <v>0</v>
      </c>
      <c r="C18" s="14"/>
      <c r="D18" s="14" t="s">
        <v>48</v>
      </c>
      <c r="E18" s="14"/>
      <c r="F18" s="14" t="s">
        <v>51</v>
      </c>
      <c r="G18" s="14" t="s">
        <v>50</v>
      </c>
      <c r="H18" s="14" t="s">
        <v>47</v>
      </c>
      <c r="I18" s="14"/>
    </row>
    <row r="19" spans="1:9" ht="15" thickTop="1" thickBot="1" x14ac:dyDescent="0.2">
      <c r="A19" s="37">
        <v>11</v>
      </c>
      <c r="B19" s="37" t="s">
        <v>13</v>
      </c>
      <c r="C19" s="37"/>
      <c r="D19" s="37"/>
      <c r="E19" s="37" t="s">
        <v>48</v>
      </c>
      <c r="F19" s="37"/>
      <c r="G19" s="37"/>
      <c r="H19" s="58" t="s">
        <v>78</v>
      </c>
      <c r="I19" s="37"/>
    </row>
    <row r="20" spans="1:9" ht="15" thickTop="1" thickBot="1" x14ac:dyDescent="0.2">
      <c r="A20" s="37">
        <v>12</v>
      </c>
      <c r="B20" s="37" t="s">
        <v>14</v>
      </c>
      <c r="C20" s="37" t="s">
        <v>17</v>
      </c>
      <c r="D20" s="37"/>
      <c r="E20" s="37"/>
      <c r="F20" s="37" t="s">
        <v>18</v>
      </c>
      <c r="G20" s="37" t="s">
        <v>19</v>
      </c>
      <c r="H20" s="37"/>
      <c r="I20" s="37"/>
    </row>
    <row r="21" spans="1:9" ht="15" thickTop="1" thickBot="1" x14ac:dyDescent="0.2">
      <c r="A21" s="37">
        <v>13</v>
      </c>
      <c r="B21" s="37" t="s">
        <v>15</v>
      </c>
      <c r="C21" s="37" t="s">
        <v>17</v>
      </c>
      <c r="D21" s="37"/>
      <c r="E21" s="37"/>
      <c r="F21" s="37" t="s">
        <v>18</v>
      </c>
      <c r="G21" s="37" t="s">
        <v>19</v>
      </c>
      <c r="H21" s="37"/>
      <c r="I21" s="37"/>
    </row>
    <row r="22" spans="1:9" ht="15" thickTop="1" thickBot="1" x14ac:dyDescent="0.2">
      <c r="A22" s="37">
        <v>14</v>
      </c>
      <c r="B22" s="37" t="s">
        <v>16</v>
      </c>
      <c r="C22" s="37" t="s">
        <v>17</v>
      </c>
      <c r="D22" s="37"/>
      <c r="E22" s="37"/>
      <c r="F22" s="37" t="s">
        <v>18</v>
      </c>
      <c r="G22" s="37" t="s">
        <v>19</v>
      </c>
      <c r="H22" s="37"/>
      <c r="I22" s="37"/>
    </row>
    <row r="23" spans="1:9" ht="15" thickTop="1" thickBot="1" x14ac:dyDescent="0.2">
      <c r="A23" s="37">
        <v>15</v>
      </c>
      <c r="B23" s="37" t="s">
        <v>11</v>
      </c>
      <c r="C23" s="37" t="s">
        <v>17</v>
      </c>
      <c r="D23" s="37"/>
      <c r="E23" s="37"/>
      <c r="F23" s="37" t="s">
        <v>18</v>
      </c>
      <c r="G23" s="37" t="s">
        <v>19</v>
      </c>
      <c r="H23" s="37"/>
      <c r="I23" s="37"/>
    </row>
    <row r="24" spans="1:9" ht="15" thickTop="1" thickBot="1" x14ac:dyDescent="0.2">
      <c r="A24" s="14">
        <v>16</v>
      </c>
      <c r="B24" s="14" t="s">
        <v>12</v>
      </c>
      <c r="C24" s="14"/>
      <c r="D24" s="14" t="s">
        <v>17</v>
      </c>
      <c r="E24" s="14"/>
      <c r="F24" s="14" t="s">
        <v>23</v>
      </c>
      <c r="G24" s="14" t="s">
        <v>21</v>
      </c>
      <c r="H24" s="14" t="s">
        <v>22</v>
      </c>
      <c r="I24" s="64" t="s">
        <v>82</v>
      </c>
    </row>
    <row r="25" spans="1:9" ht="15" thickTop="1" thickBot="1" x14ac:dyDescent="0.2">
      <c r="A25" s="14">
        <v>17</v>
      </c>
      <c r="B25" s="14" t="s">
        <v>0</v>
      </c>
      <c r="C25" s="14"/>
      <c r="D25" s="14" t="s">
        <v>17</v>
      </c>
      <c r="E25" s="14"/>
      <c r="F25" s="14" t="s">
        <v>20</v>
      </c>
      <c r="G25" s="14" t="s">
        <v>21</v>
      </c>
      <c r="H25" s="14" t="s">
        <v>22</v>
      </c>
      <c r="I25" s="14"/>
    </row>
    <row r="26" spans="1:9" ht="15" thickTop="1" thickBot="1" x14ac:dyDescent="0.2">
      <c r="A26" s="37">
        <v>18</v>
      </c>
      <c r="B26" s="37" t="s">
        <v>13</v>
      </c>
      <c r="C26" s="15"/>
      <c r="D26" s="37"/>
      <c r="E26" s="37" t="s">
        <v>17</v>
      </c>
      <c r="F26" s="15"/>
      <c r="G26" s="15"/>
      <c r="H26" s="58" t="s">
        <v>78</v>
      </c>
      <c r="I26" s="37"/>
    </row>
    <row r="27" spans="1:9" ht="15" thickTop="1" thickBot="1" x14ac:dyDescent="0.2">
      <c r="A27" s="37">
        <v>19</v>
      </c>
      <c r="B27" s="37" t="s">
        <v>14</v>
      </c>
      <c r="C27" s="37" t="s">
        <v>17</v>
      </c>
      <c r="D27" s="37"/>
      <c r="E27" s="37"/>
      <c r="F27" s="37" t="s">
        <v>18</v>
      </c>
      <c r="G27" s="37" t="s">
        <v>19</v>
      </c>
      <c r="H27" s="37"/>
      <c r="I27" s="37"/>
    </row>
    <row r="28" spans="1:9" ht="15" thickTop="1" thickBot="1" x14ac:dyDescent="0.2">
      <c r="A28" s="37">
        <v>20</v>
      </c>
      <c r="B28" s="37" t="s">
        <v>15</v>
      </c>
      <c r="C28" s="37"/>
      <c r="D28" s="37"/>
      <c r="E28" s="37" t="s">
        <v>79</v>
      </c>
      <c r="F28" s="37"/>
      <c r="G28" s="37"/>
      <c r="H28" s="59" t="s">
        <v>80</v>
      </c>
      <c r="I28" s="37"/>
    </row>
    <row r="29" spans="1:9" ht="15" thickTop="1" thickBot="1" x14ac:dyDescent="0.2">
      <c r="A29" s="37">
        <v>21</v>
      </c>
      <c r="B29" s="37" t="s">
        <v>16</v>
      </c>
      <c r="C29" s="37" t="s">
        <v>17</v>
      </c>
      <c r="D29" s="37"/>
      <c r="E29" s="37"/>
      <c r="F29" s="37" t="s">
        <v>18</v>
      </c>
      <c r="G29" s="37" t="s">
        <v>19</v>
      </c>
      <c r="H29" s="37"/>
      <c r="I29" s="37"/>
    </row>
    <row r="30" spans="1:9" ht="15" thickTop="1" thickBot="1" x14ac:dyDescent="0.2">
      <c r="A30" s="37">
        <v>22</v>
      </c>
      <c r="B30" s="37" t="s">
        <v>11</v>
      </c>
      <c r="C30" s="37" t="s">
        <v>17</v>
      </c>
      <c r="D30" s="37"/>
      <c r="E30" s="37"/>
      <c r="F30" s="37" t="s">
        <v>18</v>
      </c>
      <c r="G30" s="37" t="s">
        <v>19</v>
      </c>
      <c r="H30" s="37"/>
      <c r="I30" s="37"/>
    </row>
    <row r="31" spans="1:9" ht="15" thickTop="1" thickBot="1" x14ac:dyDescent="0.2">
      <c r="A31" s="14">
        <v>23</v>
      </c>
      <c r="B31" s="14" t="s">
        <v>12</v>
      </c>
      <c r="C31" s="14" t="s">
        <v>17</v>
      </c>
      <c r="D31" s="14"/>
      <c r="E31" s="14"/>
      <c r="F31" s="14" t="s">
        <v>23</v>
      </c>
      <c r="G31" s="14" t="s">
        <v>19</v>
      </c>
      <c r="H31" s="14"/>
      <c r="I31" s="14"/>
    </row>
    <row r="32" spans="1:9" ht="15" thickTop="1" thickBot="1" x14ac:dyDescent="0.2">
      <c r="A32" s="14">
        <v>24</v>
      </c>
      <c r="B32" s="14" t="s">
        <v>0</v>
      </c>
      <c r="C32" s="14"/>
      <c r="D32" s="14" t="s">
        <v>17</v>
      </c>
      <c r="E32" s="14"/>
      <c r="F32" s="14" t="s">
        <v>24</v>
      </c>
      <c r="G32" s="14" t="s">
        <v>19</v>
      </c>
      <c r="H32" s="14" t="s">
        <v>22</v>
      </c>
      <c r="I32" s="14"/>
    </row>
    <row r="33" spans="1:9" ht="15" thickTop="1" thickBot="1" x14ac:dyDescent="0.2">
      <c r="A33" s="37">
        <v>25</v>
      </c>
      <c r="B33" s="37" t="s">
        <v>13</v>
      </c>
      <c r="C33" s="37"/>
      <c r="D33" s="37"/>
      <c r="E33" s="37" t="s">
        <v>41</v>
      </c>
      <c r="F33" s="37"/>
      <c r="G33" s="37"/>
      <c r="H33" s="58" t="s">
        <v>78</v>
      </c>
      <c r="I33" s="37"/>
    </row>
    <row r="34" spans="1:9" ht="15" thickTop="1" thickBot="1" x14ac:dyDescent="0.2">
      <c r="A34" s="37">
        <v>26</v>
      </c>
      <c r="B34" s="37" t="s">
        <v>14</v>
      </c>
      <c r="C34" s="57" t="s">
        <v>17</v>
      </c>
      <c r="D34" s="57"/>
      <c r="E34" s="57"/>
      <c r="F34" s="57" t="s">
        <v>18</v>
      </c>
      <c r="G34" s="57" t="s">
        <v>19</v>
      </c>
      <c r="H34" s="57"/>
      <c r="I34" s="37"/>
    </row>
    <row r="35" spans="1:9" ht="15" thickTop="1" thickBot="1" x14ac:dyDescent="0.2">
      <c r="A35" s="37">
        <v>27</v>
      </c>
      <c r="B35" s="37" t="s">
        <v>15</v>
      </c>
      <c r="C35" s="37"/>
      <c r="D35" s="37"/>
      <c r="E35" s="37" t="s">
        <v>17</v>
      </c>
      <c r="F35" s="37"/>
      <c r="G35" s="37"/>
      <c r="H35" s="37"/>
      <c r="I35" s="37"/>
    </row>
    <row r="36" spans="1:9" ht="15" thickTop="1" thickBot="1" x14ac:dyDescent="0.2">
      <c r="A36" s="37">
        <v>28</v>
      </c>
      <c r="B36" s="37" t="s">
        <v>16</v>
      </c>
      <c r="C36" s="37"/>
      <c r="D36" s="37"/>
      <c r="E36" s="37" t="s">
        <v>17</v>
      </c>
      <c r="F36" s="37"/>
      <c r="G36" s="37"/>
      <c r="H36" s="57" t="s">
        <v>25</v>
      </c>
      <c r="I36" s="37"/>
    </row>
    <row r="37" spans="1:9" ht="15" thickTop="1" thickBot="1" x14ac:dyDescent="0.2">
      <c r="A37" s="37">
        <v>29</v>
      </c>
      <c r="B37" s="37" t="s">
        <v>11</v>
      </c>
      <c r="C37" s="37"/>
      <c r="D37" s="37"/>
      <c r="E37" s="37" t="s">
        <v>17</v>
      </c>
      <c r="F37" s="37"/>
      <c r="G37" s="37"/>
      <c r="H37" s="37" t="s">
        <v>25</v>
      </c>
      <c r="I37" s="37"/>
    </row>
    <row r="38" spans="1:9" ht="15" thickTop="1" thickBot="1" x14ac:dyDescent="0.2">
      <c r="A38" s="14">
        <v>30</v>
      </c>
      <c r="B38" s="14" t="s">
        <v>12</v>
      </c>
      <c r="C38" s="14"/>
      <c r="D38" s="14"/>
      <c r="E38" s="14" t="s">
        <v>17</v>
      </c>
      <c r="F38" s="14"/>
      <c r="G38" s="14"/>
      <c r="H38" s="14" t="s">
        <v>83</v>
      </c>
      <c r="I38" s="14"/>
    </row>
    <row r="39" spans="1:9" ht="15" thickTop="1" thickBot="1" x14ac:dyDescent="0.2">
      <c r="A39" s="14">
        <v>31</v>
      </c>
      <c r="B39" s="14" t="s">
        <v>0</v>
      </c>
      <c r="C39" s="14"/>
      <c r="D39" s="14"/>
      <c r="E39" s="14" t="s">
        <v>17</v>
      </c>
      <c r="F39" s="14"/>
      <c r="G39" s="14"/>
      <c r="H39" s="14" t="s">
        <v>25</v>
      </c>
      <c r="I39" s="14"/>
    </row>
    <row r="40" spans="1:9" ht="14.25" thickTop="1" x14ac:dyDescent="0.15">
      <c r="A40" s="42"/>
      <c r="B40" s="43" t="s">
        <v>42</v>
      </c>
      <c r="C40" s="16">
        <f>COUNTIF(C9:C39,"○")</f>
        <v>15</v>
      </c>
      <c r="D40" s="16">
        <f>COUNTIF(D9:D39,"○")</f>
        <v>5</v>
      </c>
      <c r="E40" s="17">
        <f>COUNTIF(E9:E39,"○")</f>
        <v>11</v>
      </c>
      <c r="F40" s="70"/>
      <c r="G40" s="70"/>
      <c r="H40" s="70"/>
      <c r="I40" s="70"/>
    </row>
    <row r="42" spans="1:9" x14ac:dyDescent="0.15">
      <c r="A42" s="61" t="s">
        <v>85</v>
      </c>
    </row>
    <row r="43" spans="1:9" x14ac:dyDescent="0.15">
      <c r="A43" s="61"/>
      <c r="B43" s="61"/>
    </row>
    <row r="44" spans="1:9" x14ac:dyDescent="0.15">
      <c r="A44" s="61" t="s">
        <v>89</v>
      </c>
    </row>
    <row r="45" spans="1:9" x14ac:dyDescent="0.15">
      <c r="A45" s="61"/>
      <c r="B45" s="61" t="s">
        <v>92</v>
      </c>
    </row>
    <row r="47" spans="1:9" x14ac:dyDescent="0.15">
      <c r="A47" s="61" t="s">
        <v>84</v>
      </c>
    </row>
    <row r="48" spans="1:9" x14ac:dyDescent="0.15">
      <c r="A48" s="61"/>
    </row>
    <row r="49" spans="1:2" x14ac:dyDescent="0.15">
      <c r="A49" s="61" t="s">
        <v>86</v>
      </c>
    </row>
    <row r="50" spans="1:2" x14ac:dyDescent="0.15">
      <c r="B50" s="61" t="s">
        <v>87</v>
      </c>
    </row>
    <row r="51" spans="1:2" x14ac:dyDescent="0.15">
      <c r="B51" s="61" t="s">
        <v>88</v>
      </c>
    </row>
    <row r="53" spans="1:2" x14ac:dyDescent="0.15">
      <c r="A53" s="61" t="s">
        <v>90</v>
      </c>
    </row>
    <row r="54" spans="1:2" x14ac:dyDescent="0.15">
      <c r="B54" s="61" t="s">
        <v>93</v>
      </c>
    </row>
  </sheetData>
  <mergeCells count="9">
    <mergeCell ref="B3:C3"/>
    <mergeCell ref="E3:G3"/>
    <mergeCell ref="F40:I40"/>
    <mergeCell ref="A7:A8"/>
    <mergeCell ref="B7:B8"/>
    <mergeCell ref="C7:E7"/>
    <mergeCell ref="F7:F8"/>
    <mergeCell ref="G7:G8"/>
    <mergeCell ref="H7:H8"/>
  </mergeCells>
  <phoneticPr fontId="7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zoomScaleNormal="100" workbookViewId="0">
      <selection activeCell="F44" sqref="F44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2022/12/1</v>
      </c>
    </row>
    <row r="2" spans="1:39" ht="38.25" customHeight="1" thickBot="1" x14ac:dyDescent="0.2">
      <c r="A2" s="4" t="s">
        <v>36</v>
      </c>
      <c r="B2" s="76">
        <v>12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木</v>
      </c>
      <c r="C8" s="22"/>
      <c r="D8" s="3"/>
      <c r="E8" s="3" t="s">
        <v>17</v>
      </c>
      <c r="F8" s="22"/>
      <c r="G8" s="22"/>
      <c r="H8" s="3" t="s">
        <v>130</v>
      </c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金</v>
      </c>
      <c r="C9" s="22"/>
      <c r="D9" s="22"/>
      <c r="E9" s="22" t="s">
        <v>17</v>
      </c>
      <c r="F9" s="22"/>
      <c r="G9" s="22"/>
      <c r="H9" s="22" t="s">
        <v>130</v>
      </c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土</v>
      </c>
      <c r="C10" s="22"/>
      <c r="D10" s="22"/>
      <c r="E10" s="22" t="s">
        <v>17</v>
      </c>
      <c r="F10" s="22"/>
      <c r="G10" s="22"/>
      <c r="H10" s="22" t="s">
        <v>130</v>
      </c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日</v>
      </c>
      <c r="C11" s="22"/>
      <c r="D11" s="22"/>
      <c r="E11" s="22" t="s">
        <v>17</v>
      </c>
      <c r="F11" s="22"/>
      <c r="G11" s="22"/>
      <c r="H11" s="22" t="s">
        <v>130</v>
      </c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月</v>
      </c>
      <c r="C12" s="22"/>
      <c r="D12" s="22"/>
      <c r="E12" s="22" t="s">
        <v>17</v>
      </c>
      <c r="F12" s="22"/>
      <c r="G12" s="22"/>
      <c r="H12" s="22" t="s">
        <v>130</v>
      </c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火</v>
      </c>
      <c r="C13" s="22"/>
      <c r="D13" s="22"/>
      <c r="E13" s="22" t="s">
        <v>17</v>
      </c>
      <c r="F13" s="22"/>
      <c r="G13" s="22"/>
      <c r="H13" s="22" t="s">
        <v>130</v>
      </c>
      <c r="I13" s="22"/>
    </row>
    <row r="14" spans="1:39" ht="18" customHeight="1" thickBot="1" x14ac:dyDescent="0.2">
      <c r="A14" s="24">
        <v>7</v>
      </c>
      <c r="B14" s="22" t="str">
        <f t="shared" si="0"/>
        <v>水</v>
      </c>
      <c r="C14" s="22" t="s">
        <v>17</v>
      </c>
      <c r="D14" s="22"/>
      <c r="E14" s="22"/>
      <c r="F14" s="22" t="s">
        <v>124</v>
      </c>
      <c r="G14" s="22" t="s">
        <v>126</v>
      </c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木</v>
      </c>
      <c r="C15" s="22" t="s">
        <v>17</v>
      </c>
      <c r="D15" s="22"/>
      <c r="E15" s="22"/>
      <c r="F15" s="22" t="s">
        <v>124</v>
      </c>
      <c r="G15" s="22" t="s">
        <v>126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金</v>
      </c>
      <c r="C16" s="22" t="s">
        <v>17</v>
      </c>
      <c r="D16" s="22"/>
      <c r="E16" s="22"/>
      <c r="F16" s="22" t="s">
        <v>124</v>
      </c>
      <c r="G16" s="22" t="s">
        <v>126</v>
      </c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土</v>
      </c>
      <c r="C17" s="22" t="s">
        <v>17</v>
      </c>
      <c r="D17" s="22"/>
      <c r="E17" s="22"/>
      <c r="F17" s="22" t="s">
        <v>121</v>
      </c>
      <c r="G17" s="22" t="s">
        <v>126</v>
      </c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日</v>
      </c>
      <c r="C18" s="22"/>
      <c r="D18" s="22"/>
      <c r="E18" s="22" t="s">
        <v>17</v>
      </c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月</v>
      </c>
      <c r="C19" s="22" t="s">
        <v>17</v>
      </c>
      <c r="D19" s="22"/>
      <c r="E19" s="22"/>
      <c r="F19" s="22" t="s">
        <v>124</v>
      </c>
      <c r="G19" s="22" t="s">
        <v>126</v>
      </c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火</v>
      </c>
      <c r="C20" s="22" t="s">
        <v>17</v>
      </c>
      <c r="D20" s="22"/>
      <c r="E20" s="22"/>
      <c r="F20" s="22" t="s">
        <v>124</v>
      </c>
      <c r="G20" s="22" t="s">
        <v>126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水</v>
      </c>
      <c r="C21" s="22" t="s">
        <v>17</v>
      </c>
      <c r="D21" s="22"/>
      <c r="E21" s="22"/>
      <c r="F21" s="22" t="s">
        <v>124</v>
      </c>
      <c r="G21" s="22" t="s">
        <v>126</v>
      </c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木</v>
      </c>
      <c r="C22" s="22"/>
      <c r="D22" s="22"/>
      <c r="E22" s="22" t="s">
        <v>17</v>
      </c>
      <c r="F22" s="22"/>
      <c r="G22" s="22"/>
      <c r="H22" s="22" t="s">
        <v>127</v>
      </c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金</v>
      </c>
      <c r="C23" s="22"/>
      <c r="D23" s="22"/>
      <c r="E23" s="22" t="s">
        <v>17</v>
      </c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土</v>
      </c>
      <c r="C24" s="22" t="s">
        <v>17</v>
      </c>
      <c r="D24" s="22"/>
      <c r="E24" s="22"/>
      <c r="F24" s="22" t="s">
        <v>124</v>
      </c>
      <c r="G24" s="22" t="s">
        <v>126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日</v>
      </c>
      <c r="C25" s="22"/>
      <c r="D25" s="22"/>
      <c r="E25" s="22" t="s">
        <v>17</v>
      </c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月</v>
      </c>
      <c r="C26" s="22" t="s">
        <v>17</v>
      </c>
      <c r="D26" s="22"/>
      <c r="E26" s="22"/>
      <c r="F26" s="22" t="s">
        <v>121</v>
      </c>
      <c r="G26" s="22" t="s">
        <v>125</v>
      </c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火</v>
      </c>
      <c r="C27" s="22" t="s">
        <v>17</v>
      </c>
      <c r="D27" s="22"/>
      <c r="E27" s="22"/>
      <c r="F27" s="22" t="s">
        <v>124</v>
      </c>
      <c r="G27" s="22" t="s">
        <v>126</v>
      </c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水</v>
      </c>
      <c r="C28" s="22"/>
      <c r="D28" s="22"/>
      <c r="E28" s="22" t="s">
        <v>17</v>
      </c>
      <c r="F28" s="22"/>
      <c r="G28" s="22"/>
      <c r="H28" s="22" t="s">
        <v>127</v>
      </c>
      <c r="I28" s="22"/>
    </row>
    <row r="29" spans="1:12" ht="18" customHeight="1" thickBot="1" x14ac:dyDescent="0.2">
      <c r="A29" s="24">
        <v>22</v>
      </c>
      <c r="B29" s="22" t="str">
        <f t="shared" si="0"/>
        <v>木</v>
      </c>
      <c r="C29" s="22" t="s">
        <v>17</v>
      </c>
      <c r="D29" s="22"/>
      <c r="E29" s="22"/>
      <c r="F29" s="22" t="s">
        <v>124</v>
      </c>
      <c r="G29" s="22" t="s">
        <v>126</v>
      </c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金</v>
      </c>
      <c r="C30" s="22" t="s">
        <v>17</v>
      </c>
      <c r="D30" s="22"/>
      <c r="E30" s="22"/>
      <c r="F30" s="22" t="s">
        <v>124</v>
      </c>
      <c r="G30" s="22" t="s">
        <v>126</v>
      </c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土</v>
      </c>
      <c r="C31" s="22" t="s">
        <v>17</v>
      </c>
      <c r="D31" s="22"/>
      <c r="E31" s="22"/>
      <c r="F31" s="22" t="s">
        <v>122</v>
      </c>
      <c r="G31" s="22" t="s">
        <v>126</v>
      </c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日</v>
      </c>
      <c r="C32" s="22" t="s">
        <v>17</v>
      </c>
      <c r="D32" s="22"/>
      <c r="E32" s="22"/>
      <c r="F32" s="22" t="s">
        <v>121</v>
      </c>
      <c r="G32" s="22" t="s">
        <v>125</v>
      </c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月</v>
      </c>
      <c r="C33" s="22"/>
      <c r="D33" s="22"/>
      <c r="E33" s="22" t="s">
        <v>17</v>
      </c>
      <c r="F33" s="22"/>
      <c r="G33" s="22"/>
      <c r="H33" s="22" t="s">
        <v>127</v>
      </c>
      <c r="I33" s="22"/>
    </row>
    <row r="34" spans="1:9" ht="18" customHeight="1" thickBot="1" x14ac:dyDescent="0.2">
      <c r="A34" s="24">
        <v>27</v>
      </c>
      <c r="B34" s="22" t="str">
        <f t="shared" si="0"/>
        <v>火</v>
      </c>
      <c r="C34" s="22" t="s">
        <v>17</v>
      </c>
      <c r="D34" s="22"/>
      <c r="E34" s="22"/>
      <c r="F34" s="22" t="s">
        <v>121</v>
      </c>
      <c r="G34" s="22" t="s">
        <v>125</v>
      </c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水</v>
      </c>
      <c r="C35" s="22" t="s">
        <v>17</v>
      </c>
      <c r="D35" s="22"/>
      <c r="E35" s="22"/>
      <c r="F35" s="22" t="s">
        <v>121</v>
      </c>
      <c r="G35" s="22" t="s">
        <v>126</v>
      </c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木</v>
      </c>
      <c r="C36" s="22"/>
      <c r="D36" s="22"/>
      <c r="E36" s="22" t="s">
        <v>17</v>
      </c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金</v>
      </c>
      <c r="C37" s="22"/>
      <c r="D37" s="22"/>
      <c r="E37" s="22" t="s">
        <v>17</v>
      </c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土</v>
      </c>
      <c r="C38" s="11"/>
      <c r="D38" s="11"/>
      <c r="E38" s="22" t="s">
        <v>17</v>
      </c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16</v>
      </c>
      <c r="D39" s="8">
        <f>COUNTIF(D8:D38,"○")</f>
        <v>0</v>
      </c>
      <c r="E39" s="8">
        <f>COUNTIF(E8:E38,"○")</f>
        <v>15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11:I15 D21:I21 D26:F26 D22:E25 D29:I29 D30:E33 H30:I33 H22:I28 D20:F20 H16:I20 D8:E10 H8:I10 D27:E28 D16:E19 D34:I38">
    <cfRule type="expression" dxfId="113" priority="67">
      <formula>$B8="日"</formula>
    </cfRule>
    <cfRule type="expression" dxfId="112" priority="68">
      <formula>$B8="土"</formula>
    </cfRule>
  </conditionalFormatting>
  <conditionalFormatting sqref="A8:B34">
    <cfRule type="expression" dxfId="111" priority="65">
      <formula>$B8="日"</formula>
    </cfRule>
    <cfRule type="expression" dxfId="110" priority="66">
      <formula>$B8="土"</formula>
    </cfRule>
  </conditionalFormatting>
  <conditionalFormatting sqref="A35:B37 B38">
    <cfRule type="expression" dxfId="109" priority="63">
      <formula>$B35="日"</formula>
    </cfRule>
    <cfRule type="expression" dxfId="108" priority="64">
      <formula>$B35="土"</formula>
    </cfRule>
  </conditionalFormatting>
  <conditionalFormatting sqref="A38">
    <cfRule type="expression" dxfId="107" priority="61">
      <formula>$B38="日"</formula>
    </cfRule>
    <cfRule type="expression" dxfId="106" priority="62">
      <formula>$B38="土"</formula>
    </cfRule>
  </conditionalFormatting>
  <conditionalFormatting sqref="C21:I21 C16:E17 C26:F26 C22:E25 C29:I29 C30:E33 H30:I33 H22:I28 H16:I20 C11:I15 C8:E10 H8:I10 C27:E28 C20:F20 D18:E19 C34:I38">
    <cfRule type="expression" dxfId="105" priority="59">
      <formula>$B8="日"</formula>
    </cfRule>
    <cfRule type="expression" dxfId="104" priority="60">
      <formula>$B8="土"</formula>
    </cfRule>
  </conditionalFormatting>
  <conditionalFormatting sqref="F16:G17">
    <cfRule type="expression" dxfId="103" priority="57">
      <formula>$B16="日"</formula>
    </cfRule>
    <cfRule type="expression" dxfId="102" priority="58">
      <formula>$B16="土"</formula>
    </cfRule>
  </conditionalFormatting>
  <conditionalFormatting sqref="F16:G17">
    <cfRule type="expression" dxfId="101" priority="55">
      <formula>$B16="日"</formula>
    </cfRule>
    <cfRule type="expression" dxfId="100" priority="56">
      <formula>$B16="土"</formula>
    </cfRule>
  </conditionalFormatting>
  <conditionalFormatting sqref="F22:G25">
    <cfRule type="expression" dxfId="99" priority="53">
      <formula>$B22="日"</formula>
    </cfRule>
    <cfRule type="expression" dxfId="98" priority="54">
      <formula>$B22="土"</formula>
    </cfRule>
  </conditionalFormatting>
  <conditionalFormatting sqref="F22:G25">
    <cfRule type="expression" dxfId="97" priority="51">
      <formula>$B22="日"</formula>
    </cfRule>
    <cfRule type="expression" dxfId="96" priority="52">
      <formula>$B22="土"</formula>
    </cfRule>
  </conditionalFormatting>
  <conditionalFormatting sqref="F28:G28">
    <cfRule type="expression" dxfId="95" priority="49">
      <formula>$B28="日"</formula>
    </cfRule>
    <cfRule type="expression" dxfId="94" priority="50">
      <formula>$B28="土"</formula>
    </cfRule>
  </conditionalFormatting>
  <conditionalFormatting sqref="F28:G28">
    <cfRule type="expression" dxfId="93" priority="47">
      <formula>$B28="日"</formula>
    </cfRule>
    <cfRule type="expression" dxfId="92" priority="48">
      <formula>$B28="土"</formula>
    </cfRule>
  </conditionalFormatting>
  <conditionalFormatting sqref="F30:G31 G32">
    <cfRule type="expression" dxfId="91" priority="45">
      <formula>$B30="日"</formula>
    </cfRule>
    <cfRule type="expression" dxfId="90" priority="46">
      <formula>$B30="土"</formula>
    </cfRule>
  </conditionalFormatting>
  <conditionalFormatting sqref="F30:G31 G32">
    <cfRule type="expression" dxfId="89" priority="43">
      <formula>$B30="日"</formula>
    </cfRule>
    <cfRule type="expression" dxfId="88" priority="44">
      <formula>$B30="土"</formula>
    </cfRule>
  </conditionalFormatting>
  <conditionalFormatting sqref="G33">
    <cfRule type="expression" dxfId="87" priority="41">
      <formula>$B33="日"</formula>
    </cfRule>
    <cfRule type="expression" dxfId="86" priority="42">
      <formula>$B33="土"</formula>
    </cfRule>
  </conditionalFormatting>
  <conditionalFormatting sqref="G33">
    <cfRule type="expression" dxfId="85" priority="39">
      <formula>$B33="日"</formula>
    </cfRule>
    <cfRule type="expression" dxfId="84" priority="40">
      <formula>$B33="土"</formula>
    </cfRule>
  </conditionalFormatting>
  <conditionalFormatting sqref="G26">
    <cfRule type="expression" dxfId="83" priority="37">
      <formula>$B26="日"</formula>
    </cfRule>
    <cfRule type="expression" dxfId="82" priority="38">
      <formula>$B26="土"</formula>
    </cfRule>
  </conditionalFormatting>
  <conditionalFormatting sqref="G26">
    <cfRule type="expression" dxfId="81" priority="35">
      <formula>$B26="日"</formula>
    </cfRule>
    <cfRule type="expression" dxfId="80" priority="36">
      <formula>$B26="土"</formula>
    </cfRule>
  </conditionalFormatting>
  <conditionalFormatting sqref="G20">
    <cfRule type="expression" dxfId="79" priority="33">
      <formula>$B20="日"</formula>
    </cfRule>
    <cfRule type="expression" dxfId="78" priority="34">
      <formula>$B20="土"</formula>
    </cfRule>
  </conditionalFormatting>
  <conditionalFormatting sqref="G20">
    <cfRule type="expression" dxfId="77" priority="31">
      <formula>$B20="日"</formula>
    </cfRule>
    <cfRule type="expression" dxfId="76" priority="32">
      <formula>$B20="土"</formula>
    </cfRule>
  </conditionalFormatting>
  <conditionalFormatting sqref="F8:G10">
    <cfRule type="expression" dxfId="75" priority="29">
      <formula>$B8="日"</formula>
    </cfRule>
    <cfRule type="expression" dxfId="74" priority="30">
      <formula>$B8="土"</formula>
    </cfRule>
  </conditionalFormatting>
  <conditionalFormatting sqref="F8:G10">
    <cfRule type="expression" dxfId="73" priority="27">
      <formula>$B8="日"</formula>
    </cfRule>
    <cfRule type="expression" dxfId="72" priority="28">
      <formula>$B8="土"</formula>
    </cfRule>
  </conditionalFormatting>
  <conditionalFormatting sqref="F33">
    <cfRule type="expression" dxfId="71" priority="25">
      <formula>$B33="日"</formula>
    </cfRule>
    <cfRule type="expression" dxfId="70" priority="26">
      <formula>$B33="土"</formula>
    </cfRule>
  </conditionalFormatting>
  <conditionalFormatting sqref="F33">
    <cfRule type="expression" dxfId="69" priority="23">
      <formula>$B33="日"</formula>
    </cfRule>
    <cfRule type="expression" dxfId="68" priority="24">
      <formula>$B33="土"</formula>
    </cfRule>
  </conditionalFormatting>
  <conditionalFormatting sqref="F32">
    <cfRule type="expression" dxfId="67" priority="21">
      <formula>$B32="日"</formula>
    </cfRule>
    <cfRule type="expression" dxfId="66" priority="22">
      <formula>$B32="土"</formula>
    </cfRule>
  </conditionalFormatting>
  <conditionalFormatting sqref="F32">
    <cfRule type="expression" dxfId="65" priority="19">
      <formula>$B32="日"</formula>
    </cfRule>
    <cfRule type="expression" dxfId="64" priority="20">
      <formula>$B32="土"</formula>
    </cfRule>
  </conditionalFormatting>
  <conditionalFormatting sqref="F27:G27">
    <cfRule type="expression" dxfId="63" priority="17">
      <formula>$B27="日"</formula>
    </cfRule>
    <cfRule type="expression" dxfId="62" priority="18">
      <formula>$B27="土"</formula>
    </cfRule>
  </conditionalFormatting>
  <conditionalFormatting sqref="F27:G27">
    <cfRule type="expression" dxfId="61" priority="15">
      <formula>$B27="日"</formula>
    </cfRule>
    <cfRule type="expression" dxfId="60" priority="16">
      <formula>$B27="土"</formula>
    </cfRule>
  </conditionalFormatting>
  <conditionalFormatting sqref="C18:C19">
    <cfRule type="expression" dxfId="59" priority="13">
      <formula>$B18="日"</formula>
    </cfRule>
    <cfRule type="expression" dxfId="58" priority="14">
      <formula>$B18="土"</formula>
    </cfRule>
  </conditionalFormatting>
  <conditionalFormatting sqref="F19">
    <cfRule type="expression" dxfId="57" priority="11">
      <formula>$B19="日"</formula>
    </cfRule>
    <cfRule type="expression" dxfId="56" priority="12">
      <formula>$B19="土"</formula>
    </cfRule>
  </conditionalFormatting>
  <conditionalFormatting sqref="F19">
    <cfRule type="expression" dxfId="55" priority="9">
      <formula>$B19="日"</formula>
    </cfRule>
    <cfRule type="expression" dxfId="54" priority="10">
      <formula>$B19="土"</formula>
    </cfRule>
  </conditionalFormatting>
  <conditionalFormatting sqref="F18:G18">
    <cfRule type="expression" dxfId="53" priority="7">
      <formula>$B18="日"</formula>
    </cfRule>
    <cfRule type="expression" dxfId="52" priority="8">
      <formula>$B18="土"</formula>
    </cfRule>
  </conditionalFormatting>
  <conditionalFormatting sqref="F18:G18">
    <cfRule type="expression" dxfId="51" priority="5">
      <formula>$B18="日"</formula>
    </cfRule>
    <cfRule type="expression" dxfId="50" priority="6">
      <formula>$B18="土"</formula>
    </cfRule>
  </conditionalFormatting>
  <conditionalFormatting sqref="G19">
    <cfRule type="expression" dxfId="49" priority="3">
      <formula>$B19="日"</formula>
    </cfRule>
    <cfRule type="expression" dxfId="48" priority="4">
      <formula>$B19="土"</formula>
    </cfRule>
  </conditionalFormatting>
  <conditionalFormatting sqref="G19">
    <cfRule type="expression" dxfId="47" priority="1">
      <formula>$B19="日"</formula>
    </cfRule>
    <cfRule type="expression" dxfId="46" priority="2">
      <formula>$B19="土"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4" zoomScaleNormal="100" workbookViewId="0">
      <selection activeCell="H16" sqref="H16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45">
      <c r="A1" s="72">
        <v>2023</v>
      </c>
      <c r="B1" s="72"/>
      <c r="C1" s="72"/>
      <c r="D1" s="27" t="s">
        <v>57</v>
      </c>
      <c r="AL1" t="s">
        <v>56</v>
      </c>
      <c r="AM1" t="str">
        <f>$A$1&amp;"/"&amp;B2&amp;"/1"</f>
        <v>2023/1/1</v>
      </c>
    </row>
    <row r="2" spans="1:39" ht="38.25" customHeight="1" thickBot="1" x14ac:dyDescent="0.2">
      <c r="A2" s="4" t="s">
        <v>36</v>
      </c>
      <c r="B2" s="76">
        <v>1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日</v>
      </c>
      <c r="C8" s="3"/>
      <c r="D8" s="3"/>
      <c r="E8" s="3" t="s">
        <v>17</v>
      </c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月</v>
      </c>
      <c r="C9" s="22"/>
      <c r="D9" s="22"/>
      <c r="E9" s="22" t="s">
        <v>17</v>
      </c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火</v>
      </c>
      <c r="C10" s="22"/>
      <c r="D10" s="22"/>
      <c r="E10" s="22" t="s">
        <v>17</v>
      </c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水</v>
      </c>
      <c r="C11" s="22" t="s">
        <v>17</v>
      </c>
      <c r="D11" s="22"/>
      <c r="E11" s="22"/>
      <c r="F11" s="22" t="s">
        <v>121</v>
      </c>
      <c r="G11" s="22" t="s">
        <v>125</v>
      </c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木</v>
      </c>
      <c r="C12" s="22" t="s">
        <v>17</v>
      </c>
      <c r="D12" s="22"/>
      <c r="E12" s="22"/>
      <c r="F12" s="22" t="s">
        <v>121</v>
      </c>
      <c r="G12" s="22" t="s">
        <v>126</v>
      </c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金</v>
      </c>
      <c r="C13" s="22" t="s">
        <v>17</v>
      </c>
      <c r="D13" s="22"/>
      <c r="E13" s="22"/>
      <c r="F13" s="22" t="s">
        <v>122</v>
      </c>
      <c r="G13" s="22" t="s">
        <v>126</v>
      </c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土</v>
      </c>
      <c r="C14" s="22" t="s">
        <v>17</v>
      </c>
      <c r="D14" s="22"/>
      <c r="E14" s="22"/>
      <c r="F14" s="22" t="s">
        <v>121</v>
      </c>
      <c r="G14" s="22" t="s">
        <v>126</v>
      </c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日</v>
      </c>
      <c r="C15" s="22"/>
      <c r="D15" s="22"/>
      <c r="E15" s="22" t="s">
        <v>17</v>
      </c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月</v>
      </c>
      <c r="C16" s="22"/>
      <c r="D16" s="3" t="s">
        <v>17</v>
      </c>
      <c r="E16" s="22"/>
      <c r="F16" s="22" t="s">
        <v>123</v>
      </c>
      <c r="G16" s="22" t="s">
        <v>125</v>
      </c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火</v>
      </c>
      <c r="C17" s="22"/>
      <c r="D17" s="22"/>
      <c r="E17" s="22" t="s">
        <v>17</v>
      </c>
      <c r="F17" s="22"/>
      <c r="G17" s="22"/>
      <c r="H17" s="22" t="s">
        <v>127</v>
      </c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水</v>
      </c>
      <c r="C18" s="22" t="s">
        <v>17</v>
      </c>
      <c r="D18" s="22"/>
      <c r="E18" s="22"/>
      <c r="F18" s="22" t="s">
        <v>124</v>
      </c>
      <c r="G18" s="22" t="s">
        <v>126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木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金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土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日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月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火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水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木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金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土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日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月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火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水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木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金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土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日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月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火</v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5</v>
      </c>
      <c r="D39" s="8">
        <f>COUNTIF(D8:D38,"○")</f>
        <v>1</v>
      </c>
      <c r="E39" s="8">
        <f>COUNTIF(E8:E38,"○")</f>
        <v>5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15 D17:I38 E16:I16">
    <cfRule type="expression" dxfId="45" priority="11">
      <formula>$B8="日"</formula>
    </cfRule>
    <cfRule type="expression" dxfId="44" priority="12">
      <formula>$B8="土"</formula>
    </cfRule>
  </conditionalFormatting>
  <conditionalFormatting sqref="A8:B34">
    <cfRule type="expression" dxfId="43" priority="9">
      <formula>$B8="日"</formula>
    </cfRule>
    <cfRule type="expression" dxfId="42" priority="10">
      <formula>$B8="土"</formula>
    </cfRule>
  </conditionalFormatting>
  <conditionalFormatting sqref="A35:B37 B38">
    <cfRule type="expression" dxfId="41" priority="7">
      <formula>$B35="日"</formula>
    </cfRule>
    <cfRule type="expression" dxfId="40" priority="8">
      <formula>$B35="土"</formula>
    </cfRule>
  </conditionalFormatting>
  <conditionalFormatting sqref="A38">
    <cfRule type="expression" dxfId="39" priority="5">
      <formula>$B38="日"</formula>
    </cfRule>
    <cfRule type="expression" dxfId="38" priority="6">
      <formula>$B38="土"</formula>
    </cfRule>
  </conditionalFormatting>
  <conditionalFormatting sqref="C8:I15 C17:I38 C16 E16:I16">
    <cfRule type="expression" dxfId="37" priority="3">
      <formula>$B8="日"</formula>
    </cfRule>
    <cfRule type="expression" dxfId="36" priority="4">
      <formula>$B8="土"</formula>
    </cfRule>
  </conditionalFormatting>
  <conditionalFormatting sqref="D16">
    <cfRule type="expression" dxfId="1" priority="1">
      <formula>$B16="日"</formula>
    </cfRule>
    <cfRule type="expression" dxfId="0" priority="2">
      <formula>$B16="土"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33" zoomScaleNormal="100" workbookViewId="0">
      <selection activeCell="H51" sqref="H51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1">
        <f>'1月'!A1:C1</f>
        <v>2023</v>
      </c>
      <c r="B1" s="82"/>
      <c r="C1" s="83"/>
      <c r="D1" s="27" t="s">
        <v>57</v>
      </c>
      <c r="AL1" t="s">
        <v>56</v>
      </c>
      <c r="AM1" t="str">
        <f>$A$1&amp;"/"&amp;B2&amp;"/1"</f>
        <v>2023/2/1</v>
      </c>
    </row>
    <row r="2" spans="1:39" ht="38.25" customHeight="1" thickBot="1" x14ac:dyDescent="0.2">
      <c r="A2" s="4" t="s">
        <v>36</v>
      </c>
      <c r="B2" s="76">
        <v>2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水</v>
      </c>
      <c r="C8" s="3"/>
      <c r="D8" s="3"/>
      <c r="E8" s="3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木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金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土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日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月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火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水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木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金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土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日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月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火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水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木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金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土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日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月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火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水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木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金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土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日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月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火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水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 t="str">
        <f>IF(OR($B$2=2),"",30)</f>
        <v/>
      </c>
      <c r="B37" s="22" t="str">
        <f>IF(A37="","",IF(B36="","",IF(B36="月","火",IF(B36="火","水",IF(B36="水","木",IF(B36="木","金",IF(B36="金","土",IF(B36="土","日",IF(B36="日","月")))))))))</f>
        <v/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11 D13:I32 D12:E12 H12:I12 D35:I38 D33:E34 H33:I34">
    <cfRule type="expression" dxfId="35" priority="21">
      <formula>$B8="日"</formula>
    </cfRule>
    <cfRule type="expression" dxfId="34" priority="22">
      <formula>$B8="土"</formula>
    </cfRule>
  </conditionalFormatting>
  <conditionalFormatting sqref="A8:B34">
    <cfRule type="expression" dxfId="33" priority="19">
      <formula>$B8="日"</formula>
    </cfRule>
    <cfRule type="expression" dxfId="32" priority="20">
      <formula>$B8="土"</formula>
    </cfRule>
  </conditionalFormatting>
  <conditionalFormatting sqref="A35:B37 B38">
    <cfRule type="expression" dxfId="31" priority="17">
      <formula>$B35="日"</formula>
    </cfRule>
    <cfRule type="expression" dxfId="30" priority="18">
      <formula>$B35="土"</formula>
    </cfRule>
  </conditionalFormatting>
  <conditionalFormatting sqref="A38">
    <cfRule type="expression" dxfId="29" priority="15">
      <formula>$B38="日"</formula>
    </cfRule>
    <cfRule type="expression" dxfId="28" priority="16">
      <formula>$B38="土"</formula>
    </cfRule>
  </conditionalFormatting>
  <conditionalFormatting sqref="C8:I11 C13:I32 C12:E12 H12:I12 C35:I38 C33:E34 H33:I34">
    <cfRule type="expression" dxfId="27" priority="13">
      <formula>$B8="日"</formula>
    </cfRule>
    <cfRule type="expression" dxfId="26" priority="14">
      <formula>$B8="土"</formula>
    </cfRule>
  </conditionalFormatting>
  <conditionalFormatting sqref="F12:G12">
    <cfRule type="expression" dxfId="25" priority="11">
      <formula>$B12="日"</formula>
    </cfRule>
    <cfRule type="expression" dxfId="24" priority="12">
      <formula>$B12="土"</formula>
    </cfRule>
  </conditionalFormatting>
  <conditionalFormatting sqref="F12:G12">
    <cfRule type="expression" dxfId="23" priority="9">
      <formula>$B12="日"</formula>
    </cfRule>
    <cfRule type="expression" dxfId="22" priority="10">
      <formula>$B12="土"</formula>
    </cfRule>
  </conditionalFormatting>
  <conditionalFormatting sqref="F33:G33">
    <cfRule type="expression" dxfId="21" priority="7">
      <formula>$B33="日"</formula>
    </cfRule>
    <cfRule type="expression" dxfId="20" priority="8">
      <formula>$B33="土"</formula>
    </cfRule>
  </conditionalFormatting>
  <conditionalFormatting sqref="F33:G33">
    <cfRule type="expression" dxfId="19" priority="5">
      <formula>$B33="日"</formula>
    </cfRule>
    <cfRule type="expression" dxfId="18" priority="6">
      <formula>$B33="土"</formula>
    </cfRule>
  </conditionalFormatting>
  <conditionalFormatting sqref="F34:G34">
    <cfRule type="expression" dxfId="17" priority="3">
      <formula>$B34="日"</formula>
    </cfRule>
    <cfRule type="expression" dxfId="16" priority="4">
      <formula>$B34="土"</formula>
    </cfRule>
  </conditionalFormatting>
  <conditionalFormatting sqref="F34:G34">
    <cfRule type="expression" dxfId="15" priority="1">
      <formula>$B34="日"</formula>
    </cfRule>
    <cfRule type="expression" dxfId="14" priority="2">
      <formula>$B34="土"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10" zoomScaleNormal="100" workbookViewId="0">
      <selection activeCell="K6" sqref="K6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81">
        <f>'1月'!A1:C1</f>
        <v>2023</v>
      </c>
      <c r="B1" s="82"/>
      <c r="C1" s="83"/>
      <c r="D1" s="27" t="s">
        <v>57</v>
      </c>
      <c r="AL1" t="s">
        <v>56</v>
      </c>
      <c r="AM1" t="str">
        <f>$A$1&amp;"/"&amp;B2&amp;"/1"</f>
        <v>2023/3/1</v>
      </c>
    </row>
    <row r="2" spans="1:39" ht="38.25" customHeight="1" thickBot="1" x14ac:dyDescent="0.2">
      <c r="A2" s="4" t="s">
        <v>36</v>
      </c>
      <c r="B2" s="76">
        <v>3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水</v>
      </c>
      <c r="C8" s="3"/>
      <c r="D8" s="3"/>
      <c r="E8" s="22"/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木</v>
      </c>
      <c r="C9" s="22"/>
      <c r="D9" s="22"/>
      <c r="E9" s="22"/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金</v>
      </c>
      <c r="C10" s="22"/>
      <c r="D10" s="22"/>
      <c r="E10" s="22"/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土</v>
      </c>
      <c r="C11" s="22"/>
      <c r="D11" s="22"/>
      <c r="E11" s="22"/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日</v>
      </c>
      <c r="C12" s="22"/>
      <c r="D12" s="22"/>
      <c r="E12" s="22"/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月</v>
      </c>
      <c r="C13" s="22"/>
      <c r="D13" s="22"/>
      <c r="E13" s="22"/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火</v>
      </c>
      <c r="C14" s="22"/>
      <c r="D14" s="22"/>
      <c r="E14" s="22"/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水</v>
      </c>
      <c r="C15" s="22"/>
      <c r="D15" s="22"/>
      <c r="E15" s="22"/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木</v>
      </c>
      <c r="C16" s="22"/>
      <c r="D16" s="22"/>
      <c r="E16" s="22"/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金</v>
      </c>
      <c r="C17" s="22"/>
      <c r="D17" s="22"/>
      <c r="E17" s="22"/>
      <c r="F17" s="22"/>
      <c r="G17" s="22"/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土</v>
      </c>
      <c r="C18" s="22"/>
      <c r="D18" s="22"/>
      <c r="E18" s="22"/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日</v>
      </c>
      <c r="C19" s="22"/>
      <c r="D19" s="22"/>
      <c r="E19" s="22"/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月</v>
      </c>
      <c r="C20" s="22"/>
      <c r="D20" s="22"/>
      <c r="E20" s="22"/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火</v>
      </c>
      <c r="C21" s="22"/>
      <c r="D21" s="22"/>
      <c r="E21" s="22"/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水</v>
      </c>
      <c r="C22" s="22"/>
      <c r="D22" s="22"/>
      <c r="E22" s="22"/>
      <c r="F22" s="22"/>
      <c r="G22" s="22"/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木</v>
      </c>
      <c r="C23" s="22"/>
      <c r="D23" s="22"/>
      <c r="E23" s="22"/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金</v>
      </c>
      <c r="C24" s="22"/>
      <c r="D24" s="22"/>
      <c r="E24" s="22"/>
      <c r="F24" s="22"/>
      <c r="G24" s="22"/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土</v>
      </c>
      <c r="C25" s="22"/>
      <c r="D25" s="22"/>
      <c r="E25" s="22"/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日</v>
      </c>
      <c r="C26" s="22"/>
      <c r="D26" s="22"/>
      <c r="E26" s="22"/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月</v>
      </c>
      <c r="C27" s="22"/>
      <c r="D27" s="22"/>
      <c r="E27" s="22"/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火</v>
      </c>
      <c r="C28" s="22"/>
      <c r="D28" s="22"/>
      <c r="E28" s="22"/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水</v>
      </c>
      <c r="C29" s="22"/>
      <c r="D29" s="22"/>
      <c r="E29" s="22"/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木</v>
      </c>
      <c r="C30" s="22"/>
      <c r="D30" s="22"/>
      <c r="E30" s="22"/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金</v>
      </c>
      <c r="C31" s="22"/>
      <c r="D31" s="22"/>
      <c r="E31" s="22"/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土</v>
      </c>
      <c r="C32" s="22"/>
      <c r="D32" s="22"/>
      <c r="E32" s="22"/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日</v>
      </c>
      <c r="C33" s="22"/>
      <c r="D33" s="22"/>
      <c r="E33" s="22"/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月</v>
      </c>
      <c r="C34" s="22"/>
      <c r="D34" s="22"/>
      <c r="E34" s="22"/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火</v>
      </c>
      <c r="C35" s="22"/>
      <c r="D35" s="22"/>
      <c r="E35" s="22"/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水</v>
      </c>
      <c r="C36" s="22"/>
      <c r="D36" s="22"/>
      <c r="E36" s="22"/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木</v>
      </c>
      <c r="C37" s="22"/>
      <c r="D37" s="22"/>
      <c r="E37" s="22"/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金</v>
      </c>
      <c r="C38" s="22"/>
      <c r="D38" s="11"/>
      <c r="E38" s="11"/>
      <c r="F38" s="22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0</v>
      </c>
      <c r="D39" s="8">
        <f>COUNTIF(D8:D38,"○")</f>
        <v>0</v>
      </c>
      <c r="E39" s="8">
        <f>COUNTIF(E8:E38,"○")</f>
        <v>0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13" priority="11">
      <formula>$B8="日"</formula>
    </cfRule>
    <cfRule type="expression" dxfId="12" priority="12">
      <formula>$B8="土"</formula>
    </cfRule>
  </conditionalFormatting>
  <conditionalFormatting sqref="A8:B34">
    <cfRule type="expression" dxfId="11" priority="9">
      <formula>$B8="日"</formula>
    </cfRule>
    <cfRule type="expression" dxfId="10" priority="10">
      <formula>$B8="土"</formula>
    </cfRule>
  </conditionalFormatting>
  <conditionalFormatting sqref="A35:B37 B38">
    <cfRule type="expression" dxfId="9" priority="7">
      <formula>$B35="日"</formula>
    </cfRule>
    <cfRule type="expression" dxfId="8" priority="8">
      <formula>$B35="土"</formula>
    </cfRule>
  </conditionalFormatting>
  <conditionalFormatting sqref="A38">
    <cfRule type="expression" dxfId="7" priority="5">
      <formula>$B38="日"</formula>
    </cfRule>
    <cfRule type="expression" dxfId="6" priority="6">
      <formula>$B38="土"</formula>
    </cfRule>
  </conditionalFormatting>
  <conditionalFormatting sqref="C8:I38">
    <cfRule type="expression" dxfId="5" priority="3">
      <formula>$B8="日"</formula>
    </cfRule>
    <cfRule type="expression" dxfId="4" priority="4">
      <formula>$B8="土"</formula>
    </cfRule>
  </conditionalFormatting>
  <conditionalFormatting sqref="C38">
    <cfRule type="expression" dxfId="3" priority="1">
      <formula>$B38="日"</formula>
    </cfRule>
    <cfRule type="expression" dxfId="2" priority="2">
      <formula>$B38="土"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topLeftCell="A4" workbookViewId="0">
      <selection activeCell="I11" sqref="I11"/>
    </sheetView>
  </sheetViews>
  <sheetFormatPr defaultRowHeight="14.25" x14ac:dyDescent="0.15"/>
  <cols>
    <col min="1" max="1" width="5.5" style="45" bestFit="1" customWidth="1"/>
    <col min="2" max="5" width="7.875" style="45" customWidth="1"/>
    <col min="6" max="16384" width="9" style="45"/>
  </cols>
  <sheetData>
    <row r="1" spans="1:4" x14ac:dyDescent="0.15">
      <c r="A1" s="84" t="str">
        <f>'4月'!E2</f>
        <v>陸上競技</v>
      </c>
      <c r="B1" s="85"/>
      <c r="C1" s="86"/>
      <c r="D1" s="45" t="s">
        <v>70</v>
      </c>
    </row>
    <row r="2" spans="1:4" x14ac:dyDescent="0.15">
      <c r="A2" s="54"/>
      <c r="B2" s="54"/>
      <c r="C2" s="55"/>
    </row>
    <row r="3" spans="1:4" x14ac:dyDescent="0.15">
      <c r="B3" s="45" t="s">
        <v>71</v>
      </c>
      <c r="C3" s="87" t="str">
        <f>'4月'!H4</f>
        <v>千田　直裕</v>
      </c>
      <c r="D3" s="86"/>
    </row>
    <row r="4" spans="1:4" x14ac:dyDescent="0.15">
      <c r="C4" s="54"/>
      <c r="D4" s="54"/>
    </row>
    <row r="5" spans="1:4" ht="20.25" customHeight="1" thickBot="1" x14ac:dyDescent="0.2">
      <c r="A5" s="46"/>
      <c r="B5" s="47" t="s">
        <v>8</v>
      </c>
      <c r="C5" s="47" t="s">
        <v>9</v>
      </c>
      <c r="D5" s="47" t="s">
        <v>10</v>
      </c>
    </row>
    <row r="6" spans="1:4" ht="20.25" customHeight="1" thickTop="1" x14ac:dyDescent="0.15">
      <c r="A6" s="48" t="s">
        <v>58</v>
      </c>
      <c r="B6" s="49">
        <f>'4月'!$C$39</f>
        <v>18</v>
      </c>
      <c r="C6" s="49">
        <f>'4月'!$D$39</f>
        <v>7</v>
      </c>
      <c r="D6" s="49">
        <f>'4月'!$E$39</f>
        <v>5</v>
      </c>
    </row>
    <row r="7" spans="1:4" ht="20.25" customHeight="1" x14ac:dyDescent="0.15">
      <c r="A7" s="50" t="s">
        <v>59</v>
      </c>
      <c r="B7" s="51">
        <f>'5月'!$C$39</f>
        <v>18</v>
      </c>
      <c r="C7" s="51">
        <f>'5月'!$D$39</f>
        <v>5</v>
      </c>
      <c r="D7" s="51">
        <f>'5月'!$E$39</f>
        <v>8</v>
      </c>
    </row>
    <row r="8" spans="1:4" ht="20.25" customHeight="1" x14ac:dyDescent="0.15">
      <c r="A8" s="50" t="s">
        <v>60</v>
      </c>
      <c r="B8" s="51">
        <f>'6月'!$C$39</f>
        <v>16</v>
      </c>
      <c r="C8" s="51">
        <f>'6月'!$D$39</f>
        <v>3</v>
      </c>
      <c r="D8" s="51">
        <f>'6月'!$E$39</f>
        <v>11</v>
      </c>
    </row>
    <row r="9" spans="1:4" ht="20.25" customHeight="1" x14ac:dyDescent="0.15">
      <c r="A9" s="50" t="s">
        <v>61</v>
      </c>
      <c r="B9" s="51">
        <f>'7月'!$C$39</f>
        <v>16</v>
      </c>
      <c r="C9" s="51">
        <f>'7月'!$D$39</f>
        <v>4</v>
      </c>
      <c r="D9" s="51">
        <f>'7月'!$E$39</f>
        <v>11</v>
      </c>
    </row>
    <row r="10" spans="1:4" ht="20.25" customHeight="1" x14ac:dyDescent="0.15">
      <c r="A10" s="50" t="s">
        <v>62</v>
      </c>
      <c r="B10" s="51">
        <f>'8月'!$C$39</f>
        <v>16</v>
      </c>
      <c r="C10" s="51">
        <f>'8月'!$D$39</f>
        <v>6</v>
      </c>
      <c r="D10" s="51">
        <f>'8月'!$E$39</f>
        <v>9</v>
      </c>
    </row>
    <row r="11" spans="1:4" ht="20.25" customHeight="1" x14ac:dyDescent="0.15">
      <c r="A11" s="50" t="s">
        <v>63</v>
      </c>
      <c r="B11" s="51">
        <f>'9月'!$C$39</f>
        <v>16</v>
      </c>
      <c r="C11" s="51">
        <f>'9月'!$D$39</f>
        <v>2</v>
      </c>
      <c r="D11" s="51">
        <f>'9月'!$E$39</f>
        <v>12</v>
      </c>
    </row>
    <row r="12" spans="1:4" ht="20.25" customHeight="1" x14ac:dyDescent="0.15">
      <c r="A12" s="50" t="s">
        <v>64</v>
      </c>
      <c r="B12" s="51">
        <f>'10月'!$C$39</f>
        <v>17</v>
      </c>
      <c r="C12" s="51">
        <f>'10月'!$D$39</f>
        <v>2</v>
      </c>
      <c r="D12" s="51">
        <f>'10月'!$E$39</f>
        <v>12</v>
      </c>
    </row>
    <row r="13" spans="1:4" ht="20.25" customHeight="1" x14ac:dyDescent="0.15">
      <c r="A13" s="50" t="s">
        <v>65</v>
      </c>
      <c r="B13" s="51">
        <f>'11月'!$C$39</f>
        <v>13</v>
      </c>
      <c r="C13" s="51">
        <f>'11月'!$D$39</f>
        <v>1</v>
      </c>
      <c r="D13" s="51">
        <f>'11月'!$E$39</f>
        <v>16</v>
      </c>
    </row>
    <row r="14" spans="1:4" ht="20.25" customHeight="1" x14ac:dyDescent="0.15">
      <c r="A14" s="50" t="s">
        <v>66</v>
      </c>
      <c r="B14" s="51">
        <f>'12月'!$C$39</f>
        <v>16</v>
      </c>
      <c r="C14" s="51">
        <f>'12月'!$D$39</f>
        <v>0</v>
      </c>
      <c r="D14" s="51">
        <f>'12月'!$E$39</f>
        <v>15</v>
      </c>
    </row>
    <row r="15" spans="1:4" ht="20.25" customHeight="1" x14ac:dyDescent="0.15">
      <c r="A15" s="50" t="s">
        <v>67</v>
      </c>
      <c r="B15" s="51">
        <f>'1月'!$C$39</f>
        <v>5</v>
      </c>
      <c r="C15" s="51">
        <f>'1月'!$D$39</f>
        <v>1</v>
      </c>
      <c r="D15" s="51">
        <f>'1月'!$E$39</f>
        <v>5</v>
      </c>
    </row>
    <row r="16" spans="1:4" ht="20.25" customHeight="1" x14ac:dyDescent="0.15">
      <c r="A16" s="50" t="s">
        <v>68</v>
      </c>
      <c r="B16" s="51">
        <f>'2月'!$C$39</f>
        <v>0</v>
      </c>
      <c r="C16" s="51">
        <f>'2月'!$D$39</f>
        <v>0</v>
      </c>
      <c r="D16" s="51">
        <f>'2月'!$E$39</f>
        <v>0</v>
      </c>
    </row>
    <row r="17" spans="1:4" ht="20.25" customHeight="1" thickBot="1" x14ac:dyDescent="0.2">
      <c r="A17" s="46" t="s">
        <v>69</v>
      </c>
      <c r="B17" s="52">
        <f>'3月'!$C$39</f>
        <v>0</v>
      </c>
      <c r="C17" s="52">
        <f>'3月'!$D$39</f>
        <v>0</v>
      </c>
      <c r="D17" s="52">
        <f>'3月'!$E$39</f>
        <v>0</v>
      </c>
    </row>
    <row r="18" spans="1:4" ht="20.25" customHeight="1" thickTop="1" x14ac:dyDescent="0.15">
      <c r="A18" s="53" t="s">
        <v>40</v>
      </c>
      <c r="B18" s="49">
        <f>SUM(B6:B17)</f>
        <v>151</v>
      </c>
      <c r="C18" s="49">
        <f>SUM(C6:C17)</f>
        <v>31</v>
      </c>
      <c r="D18" s="49">
        <f>SUM(D6:D17)</f>
        <v>104</v>
      </c>
    </row>
  </sheetData>
  <mergeCells count="2">
    <mergeCell ref="A1:C1"/>
    <mergeCell ref="C3:D3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1"/>
  <sheetViews>
    <sheetView topLeftCell="A19" zoomScaleNormal="100" workbookViewId="0">
      <selection activeCell="C30" sqref="C30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45">
      <c r="A1" s="72">
        <v>2022</v>
      </c>
      <c r="B1" s="72"/>
      <c r="C1" s="72"/>
      <c r="D1" s="27" t="s">
        <v>57</v>
      </c>
      <c r="I1" s="56" t="s">
        <v>72</v>
      </c>
      <c r="AL1" t="s">
        <v>56</v>
      </c>
      <c r="AM1" t="str">
        <f>$A$1&amp;"/"&amp;B2&amp;"/1"</f>
        <v>2022/4/1</v>
      </c>
    </row>
    <row r="2" spans="1:39" ht="38.25" customHeight="1" thickBot="1" x14ac:dyDescent="0.2">
      <c r="A2" s="4" t="s">
        <v>36</v>
      </c>
      <c r="B2" s="76">
        <v>4</v>
      </c>
      <c r="C2" s="77"/>
      <c r="D2" s="4" t="s">
        <v>54</v>
      </c>
      <c r="E2" s="67" t="s">
        <v>77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">
        <v>76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12" t="s">
        <v>8</v>
      </c>
      <c r="D7" s="12" t="s">
        <v>9</v>
      </c>
      <c r="E7" s="12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金</v>
      </c>
      <c r="C8" s="3" t="s">
        <v>17</v>
      </c>
      <c r="D8" s="3"/>
      <c r="E8" s="3"/>
      <c r="F8" s="3" t="s">
        <v>28</v>
      </c>
      <c r="G8" s="3" t="s">
        <v>73</v>
      </c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土</v>
      </c>
      <c r="C9" s="3"/>
      <c r="D9" s="22" t="s">
        <v>17</v>
      </c>
      <c r="E9" s="22"/>
      <c r="F9" s="22" t="s">
        <v>26</v>
      </c>
      <c r="G9" s="34" t="s">
        <v>74</v>
      </c>
      <c r="H9" s="22" t="s">
        <v>75</v>
      </c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日</v>
      </c>
      <c r="C10" s="22"/>
      <c r="D10" s="22" t="s">
        <v>17</v>
      </c>
      <c r="E10" s="22"/>
      <c r="F10" s="22" t="s">
        <v>26</v>
      </c>
      <c r="G10" s="22" t="s">
        <v>74</v>
      </c>
      <c r="H10" s="22" t="s">
        <v>75</v>
      </c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月</v>
      </c>
      <c r="C11" s="22"/>
      <c r="D11" s="22"/>
      <c r="E11" s="22" t="s">
        <v>17</v>
      </c>
      <c r="F11" s="22"/>
      <c r="G11" s="35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火</v>
      </c>
      <c r="C12" s="22" t="s">
        <v>17</v>
      </c>
      <c r="D12" s="22"/>
      <c r="E12" s="22"/>
      <c r="F12" s="22" t="s">
        <v>29</v>
      </c>
      <c r="G12" s="22" t="s">
        <v>73</v>
      </c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水</v>
      </c>
      <c r="C13" s="22" t="s">
        <v>17</v>
      </c>
      <c r="D13" s="22"/>
      <c r="E13" s="22"/>
      <c r="F13" s="22" t="s">
        <v>28</v>
      </c>
      <c r="G13" s="22" t="s">
        <v>73</v>
      </c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木</v>
      </c>
      <c r="C14" s="22" t="s">
        <v>17</v>
      </c>
      <c r="D14" s="22"/>
      <c r="E14" s="22"/>
      <c r="F14" s="22" t="s">
        <v>29</v>
      </c>
      <c r="G14" s="35" t="s">
        <v>73</v>
      </c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金</v>
      </c>
      <c r="C15" s="22" t="s">
        <v>17</v>
      </c>
      <c r="D15" s="22"/>
      <c r="E15" s="22"/>
      <c r="F15" s="22" t="s">
        <v>29</v>
      </c>
      <c r="G15" s="22" t="s">
        <v>73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土</v>
      </c>
      <c r="C16" s="22"/>
      <c r="D16" s="22" t="s">
        <v>17</v>
      </c>
      <c r="E16" s="22"/>
      <c r="F16" s="22" t="s">
        <v>26</v>
      </c>
      <c r="G16" s="22" t="s">
        <v>74</v>
      </c>
      <c r="H16" s="22" t="s">
        <v>75</v>
      </c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日</v>
      </c>
      <c r="C17" s="22"/>
      <c r="D17" s="22" t="s">
        <v>17</v>
      </c>
      <c r="E17" s="22"/>
      <c r="F17" s="22" t="s">
        <v>26</v>
      </c>
      <c r="G17" s="35" t="s">
        <v>74</v>
      </c>
      <c r="H17" s="22" t="s">
        <v>75</v>
      </c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月</v>
      </c>
      <c r="C18" s="22" t="s">
        <v>17</v>
      </c>
      <c r="D18" s="22"/>
      <c r="E18" s="22"/>
      <c r="F18" s="22" t="s">
        <v>27</v>
      </c>
      <c r="G18" s="22" t="s">
        <v>73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火</v>
      </c>
      <c r="C19" s="22"/>
      <c r="D19" s="22"/>
      <c r="E19" s="22" t="s">
        <v>17</v>
      </c>
      <c r="F19" s="22"/>
      <c r="G19" s="35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水</v>
      </c>
      <c r="C20" s="22" t="s">
        <v>17</v>
      </c>
      <c r="D20" s="22"/>
      <c r="E20" s="22"/>
      <c r="F20" s="22" t="s">
        <v>27</v>
      </c>
      <c r="G20" s="22" t="s">
        <v>73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木</v>
      </c>
      <c r="C21" s="22" t="s">
        <v>17</v>
      </c>
      <c r="D21" s="22"/>
      <c r="E21" s="22"/>
      <c r="F21" s="22" t="s">
        <v>27</v>
      </c>
      <c r="G21" s="22" t="s">
        <v>73</v>
      </c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金</v>
      </c>
      <c r="C22" s="22" t="s">
        <v>17</v>
      </c>
      <c r="D22" s="22"/>
      <c r="E22" s="22"/>
      <c r="F22" s="22" t="s">
        <v>27</v>
      </c>
      <c r="G22" s="35" t="s">
        <v>73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土</v>
      </c>
      <c r="C23" s="22"/>
      <c r="D23" s="22" t="s">
        <v>17</v>
      </c>
      <c r="E23" s="22"/>
      <c r="F23" s="22" t="s">
        <v>26</v>
      </c>
      <c r="G23" s="35" t="s">
        <v>74</v>
      </c>
      <c r="H23" s="22" t="s">
        <v>75</v>
      </c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日</v>
      </c>
      <c r="C24" s="22"/>
      <c r="D24" s="22" t="s">
        <v>17</v>
      </c>
      <c r="E24" s="22"/>
      <c r="F24" s="22" t="s">
        <v>26</v>
      </c>
      <c r="G24" s="35" t="s">
        <v>74</v>
      </c>
      <c r="H24" s="22" t="s">
        <v>75</v>
      </c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月</v>
      </c>
      <c r="C25" s="22"/>
      <c r="D25" s="22"/>
      <c r="E25" s="22" t="s">
        <v>17</v>
      </c>
      <c r="F25" s="22"/>
      <c r="G25" s="35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火</v>
      </c>
      <c r="C26" s="22" t="s">
        <v>17</v>
      </c>
      <c r="D26" s="22"/>
      <c r="E26" s="22"/>
      <c r="F26" s="22" t="s">
        <v>27</v>
      </c>
      <c r="G26" s="22" t="s">
        <v>73</v>
      </c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水</v>
      </c>
      <c r="C27" s="22" t="s">
        <v>17</v>
      </c>
      <c r="D27" s="22"/>
      <c r="E27" s="22"/>
      <c r="F27" s="22" t="s">
        <v>27</v>
      </c>
      <c r="G27" s="35" t="s">
        <v>73</v>
      </c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木</v>
      </c>
      <c r="C28" s="22" t="s">
        <v>17</v>
      </c>
      <c r="D28" s="22"/>
      <c r="E28" s="22"/>
      <c r="F28" s="22"/>
      <c r="G28" s="35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金</v>
      </c>
      <c r="C29" s="22" t="s">
        <v>17</v>
      </c>
      <c r="D29" s="22"/>
      <c r="E29" s="22"/>
      <c r="F29" s="22" t="s">
        <v>27</v>
      </c>
      <c r="G29" s="35" t="s">
        <v>73</v>
      </c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土</v>
      </c>
      <c r="C30" s="22" t="s">
        <v>17</v>
      </c>
      <c r="D30" s="22"/>
      <c r="E30" s="22"/>
      <c r="F30" s="22" t="s">
        <v>28</v>
      </c>
      <c r="G30" s="35" t="s">
        <v>73</v>
      </c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日</v>
      </c>
      <c r="C31" s="22"/>
      <c r="D31" s="22" t="s">
        <v>17</v>
      </c>
      <c r="E31" s="22"/>
      <c r="F31" s="22" t="s">
        <v>26</v>
      </c>
      <c r="G31" s="22" t="s">
        <v>74</v>
      </c>
      <c r="H31" s="22" t="s">
        <v>75</v>
      </c>
      <c r="I31" s="22"/>
    </row>
    <row r="32" spans="1:12" ht="18" customHeight="1" thickBot="1" x14ac:dyDescent="0.2">
      <c r="A32" s="24">
        <v>25</v>
      </c>
      <c r="B32" s="22" t="str">
        <f t="shared" si="0"/>
        <v>月</v>
      </c>
      <c r="C32" s="22" t="s">
        <v>17</v>
      </c>
      <c r="D32" s="22"/>
      <c r="E32" s="22"/>
      <c r="F32" s="22"/>
      <c r="G32" s="22"/>
      <c r="H32" s="22"/>
      <c r="I32" s="22"/>
    </row>
    <row r="33" spans="1:9" ht="18" customHeight="1" thickBot="1" x14ac:dyDescent="0.2">
      <c r="A33" s="31">
        <v>26</v>
      </c>
      <c r="B33" s="32" t="str">
        <f t="shared" si="0"/>
        <v>火</v>
      </c>
      <c r="C33" s="32" t="s">
        <v>17</v>
      </c>
      <c r="D33" s="32"/>
      <c r="E33" s="32"/>
      <c r="F33" s="32" t="s">
        <v>27</v>
      </c>
      <c r="G33" s="36" t="s">
        <v>73</v>
      </c>
      <c r="H33" s="32"/>
      <c r="I33" s="32"/>
    </row>
    <row r="34" spans="1:9" ht="18" customHeight="1" thickBot="1" x14ac:dyDescent="0.2">
      <c r="A34" s="24">
        <v>27</v>
      </c>
      <c r="B34" s="22" t="str">
        <f t="shared" si="0"/>
        <v>水</v>
      </c>
      <c r="C34" s="22" t="s">
        <v>17</v>
      </c>
      <c r="D34" s="22"/>
      <c r="E34" s="22"/>
      <c r="F34" s="22" t="s">
        <v>27</v>
      </c>
      <c r="G34" s="35" t="s">
        <v>73</v>
      </c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木</v>
      </c>
      <c r="C35" s="22"/>
      <c r="D35" s="22"/>
      <c r="E35" s="22" t="s">
        <v>17</v>
      </c>
      <c r="F35" s="22"/>
      <c r="G35" s="35"/>
      <c r="H35" s="22"/>
      <c r="I35" s="22"/>
    </row>
    <row r="36" spans="1:9" ht="18" customHeight="1" thickBot="1" x14ac:dyDescent="0.2">
      <c r="A36" s="31">
        <v>29</v>
      </c>
      <c r="B36" s="32" t="str">
        <f>IF(A36="","",IF(B35="","",IF(B35="月","火",IF(B35="火","水",IF(B35="水","木",IF(B35="木","金",IF(B35="金","土",IF(B35="土","日",IF(B35="日","月")))))))))</f>
        <v>金</v>
      </c>
      <c r="C36" s="32" t="s">
        <v>17</v>
      </c>
      <c r="D36" s="32"/>
      <c r="E36" s="32"/>
      <c r="F36" s="32" t="s">
        <v>28</v>
      </c>
      <c r="G36" s="32" t="s">
        <v>73</v>
      </c>
      <c r="H36" s="32"/>
      <c r="I36" s="3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土</v>
      </c>
      <c r="C37" s="22"/>
      <c r="D37" s="22"/>
      <c r="E37" s="22" t="s">
        <v>17</v>
      </c>
      <c r="F37" s="22"/>
      <c r="G37" s="35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18</v>
      </c>
      <c r="D39" s="8">
        <f>COUNTIF(D8:D38,"○")</f>
        <v>7</v>
      </c>
      <c r="E39" s="8">
        <f>COUNTIF(E8:E38,"○")</f>
        <v>5</v>
      </c>
      <c r="F39" s="75"/>
      <c r="G39" s="75"/>
      <c r="H39" s="75"/>
      <c r="I39" s="75"/>
    </row>
    <row r="40" spans="1:9" ht="19.5" customHeight="1" x14ac:dyDescent="0.15">
      <c r="A40" s="2"/>
    </row>
    <row r="41" spans="1:9" ht="34.5" customHeight="1" x14ac:dyDescent="0.15"/>
    <row r="42" spans="1:9" ht="39.950000000000003" customHeight="1" x14ac:dyDescent="0.15"/>
    <row r="43" spans="1:9" ht="36" customHeight="1" x14ac:dyDescent="0.15"/>
    <row r="44" spans="1:9" ht="18" customHeight="1" x14ac:dyDescent="0.15"/>
    <row r="45" spans="1:9" ht="30" customHeight="1" x14ac:dyDescent="0.15"/>
    <row r="46" spans="1:9" ht="11.25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spans="1:1" ht="17.25" x14ac:dyDescent="0.15">
      <c r="A81" s="1"/>
    </row>
  </sheetData>
  <mergeCells count="11">
    <mergeCell ref="F39:I39"/>
    <mergeCell ref="F6:F7"/>
    <mergeCell ref="G6:G7"/>
    <mergeCell ref="H6:H7"/>
    <mergeCell ref="B2:C2"/>
    <mergeCell ref="E2:G2"/>
    <mergeCell ref="A1:C1"/>
    <mergeCell ref="H4:I4"/>
    <mergeCell ref="A6:A7"/>
    <mergeCell ref="B6:B7"/>
    <mergeCell ref="C6:E6"/>
  </mergeCells>
  <phoneticPr fontId="7"/>
  <conditionalFormatting sqref="A8:I38">
    <cfRule type="expression" dxfId="435" priority="9">
      <formula>$B8="日"</formula>
    </cfRule>
    <cfRule type="expression" dxfId="434" priority="10">
      <formula>$B8="土"</formula>
    </cfRule>
  </conditionalFormatting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G37" sqref="G37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2022/5/1</v>
      </c>
    </row>
    <row r="2" spans="1:39" ht="38.25" customHeight="1" thickBot="1" x14ac:dyDescent="0.2">
      <c r="A2" s="4" t="s">
        <v>36</v>
      </c>
      <c r="B2" s="76">
        <v>5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日</v>
      </c>
      <c r="C8" s="3" t="s">
        <v>17</v>
      </c>
      <c r="D8" s="3"/>
      <c r="E8" s="3"/>
      <c r="F8" s="3" t="s">
        <v>107</v>
      </c>
      <c r="G8" s="3" t="s">
        <v>109</v>
      </c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月</v>
      </c>
      <c r="C9" s="22" t="s">
        <v>17</v>
      </c>
      <c r="D9" s="22"/>
      <c r="E9" s="22"/>
      <c r="F9" s="22" t="s">
        <v>105</v>
      </c>
      <c r="G9" s="22" t="s">
        <v>109</v>
      </c>
      <c r="H9" s="22"/>
      <c r="I9" s="22"/>
      <c r="L9" t="s">
        <v>27</v>
      </c>
    </row>
    <row r="10" spans="1:39" ht="18" customHeight="1" thickBot="1" x14ac:dyDescent="0.2">
      <c r="A10" s="31">
        <v>3</v>
      </c>
      <c r="B10" s="32" t="str">
        <f>IF(B9="","",IF(B9="月","火",IF(B9="火","水",IF(B9="水","木",IF(B9="木","金",IF(B9="金","土",IF(B9="土","日",IF(B9="日","月"))))))))</f>
        <v>火</v>
      </c>
      <c r="C10" s="32" t="s">
        <v>17</v>
      </c>
      <c r="D10" s="32"/>
      <c r="E10" s="32"/>
      <c r="F10" s="32" t="s">
        <v>107</v>
      </c>
      <c r="G10" s="32" t="s">
        <v>109</v>
      </c>
      <c r="H10" s="32"/>
      <c r="I10" s="32"/>
      <c r="L10" t="s">
        <v>26</v>
      </c>
    </row>
    <row r="11" spans="1:39" ht="18" customHeight="1" thickBot="1" x14ac:dyDescent="0.2">
      <c r="A11" s="31">
        <v>4</v>
      </c>
      <c r="B11" s="32" t="str">
        <f>IF(B10="","",IF(B10="月","火",IF(B10="火","水",IF(B10="水","木",IF(B10="木","金",IF(B10="金","土",IF(B10="土","日",IF(B10="日","月"))))))))</f>
        <v>水</v>
      </c>
      <c r="C11" s="32"/>
      <c r="D11" s="32" t="s">
        <v>17</v>
      </c>
      <c r="E11" s="32"/>
      <c r="F11" s="32" t="s">
        <v>108</v>
      </c>
      <c r="G11" s="32" t="s">
        <v>110</v>
      </c>
      <c r="H11" s="32"/>
      <c r="I11" s="32"/>
      <c r="L11" t="s">
        <v>28</v>
      </c>
    </row>
    <row r="12" spans="1:39" ht="18" customHeight="1" thickBot="1" x14ac:dyDescent="0.2">
      <c r="A12" s="31">
        <v>5</v>
      </c>
      <c r="B12" s="32" t="str">
        <f t="shared" ref="B12:B35" si="0">IF(B11="","",IF(B11="月","火",IF(B11="火","水",IF(B11="水","木",IF(B11="木","金",IF(B11="金","土",IF(B11="土","日",IF(B11="日","月"))))))))</f>
        <v>木</v>
      </c>
      <c r="C12" s="32"/>
      <c r="D12" s="32" t="s">
        <v>17</v>
      </c>
      <c r="E12" s="32"/>
      <c r="F12" s="32" t="s">
        <v>108</v>
      </c>
      <c r="G12" s="32" t="s">
        <v>110</v>
      </c>
      <c r="H12" s="32"/>
      <c r="I12" s="3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金</v>
      </c>
      <c r="C13" s="22"/>
      <c r="D13" s="22"/>
      <c r="E13" s="22" t="s">
        <v>17</v>
      </c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土</v>
      </c>
      <c r="C14" s="22" t="s">
        <v>17</v>
      </c>
      <c r="D14" s="22"/>
      <c r="E14" s="22"/>
      <c r="F14" s="22" t="s">
        <v>106</v>
      </c>
      <c r="G14" s="22" t="s">
        <v>109</v>
      </c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日</v>
      </c>
      <c r="C15" s="22" t="s">
        <v>17</v>
      </c>
      <c r="D15" s="22"/>
      <c r="E15" s="22"/>
      <c r="F15" s="22" t="s">
        <v>107</v>
      </c>
      <c r="G15" s="22" t="s">
        <v>109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月</v>
      </c>
      <c r="C16" s="22"/>
      <c r="D16" s="22"/>
      <c r="E16" s="22" t="s">
        <v>17</v>
      </c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火</v>
      </c>
      <c r="C17" s="22" t="s">
        <v>17</v>
      </c>
      <c r="D17" s="22"/>
      <c r="E17" s="22"/>
      <c r="F17" s="22" t="s">
        <v>105</v>
      </c>
      <c r="G17" s="22" t="s">
        <v>109</v>
      </c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水</v>
      </c>
      <c r="C18" s="22" t="s">
        <v>17</v>
      </c>
      <c r="D18" s="22"/>
      <c r="E18" s="22"/>
      <c r="F18" s="22" t="s">
        <v>105</v>
      </c>
      <c r="G18" s="22" t="s">
        <v>109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木</v>
      </c>
      <c r="C19" s="22" t="s">
        <v>17</v>
      </c>
      <c r="D19" s="22"/>
      <c r="E19" s="22"/>
      <c r="F19" s="22" t="s">
        <v>105</v>
      </c>
      <c r="G19" s="22" t="s">
        <v>109</v>
      </c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金</v>
      </c>
      <c r="C20" s="22" t="s">
        <v>17</v>
      </c>
      <c r="D20" s="22"/>
      <c r="E20" s="22"/>
      <c r="F20" s="22" t="s">
        <v>105</v>
      </c>
      <c r="G20" s="22" t="s">
        <v>109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土</v>
      </c>
      <c r="C21" s="22" t="s">
        <v>17</v>
      </c>
      <c r="D21" s="22"/>
      <c r="E21" s="22"/>
      <c r="F21" s="22" t="s">
        <v>106</v>
      </c>
      <c r="G21" s="22" t="s">
        <v>109</v>
      </c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日</v>
      </c>
      <c r="C22" s="22" t="s">
        <v>17</v>
      </c>
      <c r="D22" s="22"/>
      <c r="E22" s="22"/>
      <c r="F22" s="22" t="s">
        <v>107</v>
      </c>
      <c r="G22" s="22" t="s">
        <v>109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月</v>
      </c>
      <c r="C23" s="22"/>
      <c r="D23" s="22"/>
      <c r="E23" s="22" t="s">
        <v>17</v>
      </c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火</v>
      </c>
      <c r="C24" s="22" t="s">
        <v>17</v>
      </c>
      <c r="D24" s="22"/>
      <c r="E24" s="22"/>
      <c r="F24" s="22" t="s">
        <v>105</v>
      </c>
      <c r="G24" s="22" t="s">
        <v>109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水</v>
      </c>
      <c r="C25" s="22" t="s">
        <v>17</v>
      </c>
      <c r="D25" s="22"/>
      <c r="E25" s="22"/>
      <c r="F25" s="22" t="s">
        <v>105</v>
      </c>
      <c r="G25" s="22" t="s">
        <v>109</v>
      </c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木</v>
      </c>
      <c r="C26" s="22" t="s">
        <v>17</v>
      </c>
      <c r="D26" s="22"/>
      <c r="E26" s="22"/>
      <c r="F26" s="22" t="s">
        <v>105</v>
      </c>
      <c r="G26" s="22" t="s">
        <v>109</v>
      </c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金</v>
      </c>
      <c r="C27" s="22"/>
      <c r="D27" s="22"/>
      <c r="E27" s="22" t="s">
        <v>17</v>
      </c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土</v>
      </c>
      <c r="C28" s="22" t="s">
        <v>17</v>
      </c>
      <c r="D28" s="22"/>
      <c r="E28" s="22"/>
      <c r="F28" s="22" t="s">
        <v>106</v>
      </c>
      <c r="G28" s="22" t="s">
        <v>109</v>
      </c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日</v>
      </c>
      <c r="C29" s="22" t="s">
        <v>17</v>
      </c>
      <c r="D29" s="22"/>
      <c r="E29" s="22"/>
      <c r="F29" s="22" t="s">
        <v>107</v>
      </c>
      <c r="G29" s="22" t="s">
        <v>111</v>
      </c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月</v>
      </c>
      <c r="C30" s="22"/>
      <c r="D30" s="22"/>
      <c r="E30" s="22" t="s">
        <v>17</v>
      </c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火</v>
      </c>
      <c r="C31" s="22"/>
      <c r="D31" s="22"/>
      <c r="E31" s="22" t="s">
        <v>17</v>
      </c>
      <c r="F31" s="22"/>
      <c r="G31" s="22"/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水</v>
      </c>
      <c r="C32" s="22" t="s">
        <v>17</v>
      </c>
      <c r="D32" s="22"/>
      <c r="E32" s="22"/>
      <c r="F32" s="22" t="s">
        <v>105</v>
      </c>
      <c r="G32" s="22" t="s">
        <v>109</v>
      </c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木</v>
      </c>
      <c r="C33" s="22" t="s">
        <v>17</v>
      </c>
      <c r="D33" s="22"/>
      <c r="E33" s="22"/>
      <c r="F33" s="22" t="s">
        <v>105</v>
      </c>
      <c r="G33" s="22" t="s">
        <v>110</v>
      </c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金</v>
      </c>
      <c r="C34" s="22"/>
      <c r="D34" s="22" t="s">
        <v>17</v>
      </c>
      <c r="E34" s="22"/>
      <c r="F34" s="22" t="s">
        <v>108</v>
      </c>
      <c r="G34" s="22" t="s">
        <v>110</v>
      </c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土</v>
      </c>
      <c r="C35" s="22"/>
      <c r="D35" s="22" t="s">
        <v>17</v>
      </c>
      <c r="E35" s="22"/>
      <c r="F35" s="22" t="s">
        <v>108</v>
      </c>
      <c r="G35" s="22" t="s">
        <v>110</v>
      </c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日</v>
      </c>
      <c r="C36" s="22"/>
      <c r="D36" s="22" t="s">
        <v>17</v>
      </c>
      <c r="E36" s="22"/>
      <c r="F36" s="22" t="s">
        <v>108</v>
      </c>
      <c r="G36" s="22" t="s">
        <v>110</v>
      </c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月</v>
      </c>
      <c r="C37" s="22"/>
      <c r="D37" s="22"/>
      <c r="E37" s="22" t="s">
        <v>17</v>
      </c>
      <c r="F37" s="22"/>
      <c r="G37" s="22"/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火</v>
      </c>
      <c r="C38" s="11"/>
      <c r="D38" s="11"/>
      <c r="E38" s="11" t="s">
        <v>17</v>
      </c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18</v>
      </c>
      <c r="D39" s="8">
        <f>COUNTIF(D8:D38,"○")</f>
        <v>5</v>
      </c>
      <c r="E39" s="8">
        <f>COUNTIF(E8:E38,"○")</f>
        <v>8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33" priority="9">
      <formula>$B8="日"</formula>
    </cfRule>
    <cfRule type="expression" dxfId="432" priority="10">
      <formula>$B8="土"</formula>
    </cfRule>
  </conditionalFormatting>
  <conditionalFormatting sqref="A8:B34">
    <cfRule type="expression" dxfId="431" priority="7">
      <formula>$B8="日"</formula>
    </cfRule>
    <cfRule type="expression" dxfId="430" priority="8">
      <formula>$B8="土"</formula>
    </cfRule>
  </conditionalFormatting>
  <conditionalFormatting sqref="A35:B37 B38">
    <cfRule type="expression" dxfId="429" priority="5">
      <formula>$B35="日"</formula>
    </cfRule>
    <cfRule type="expression" dxfId="428" priority="6">
      <formula>$B35="土"</formula>
    </cfRule>
  </conditionalFormatting>
  <conditionalFormatting sqref="A38">
    <cfRule type="expression" dxfId="427" priority="3">
      <formula>$B38="日"</formula>
    </cfRule>
    <cfRule type="expression" dxfId="426" priority="4">
      <formula>$B38="土"</formula>
    </cfRule>
  </conditionalFormatting>
  <conditionalFormatting sqref="C8:I38">
    <cfRule type="expression" dxfId="425" priority="1">
      <formula>$B8="日"</formula>
    </cfRule>
    <cfRule type="expression" dxfId="424" priority="2">
      <formula>$B8="土"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Normal="100" workbookViewId="0">
      <selection activeCell="F29" sqref="F29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2022/6/1</v>
      </c>
    </row>
    <row r="2" spans="1:39" ht="38.25" customHeight="1" thickBot="1" x14ac:dyDescent="0.2">
      <c r="A2" s="4" t="s">
        <v>36</v>
      </c>
      <c r="B2" s="76">
        <v>6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水</v>
      </c>
      <c r="C8" s="3" t="s">
        <v>17</v>
      </c>
      <c r="D8" s="3"/>
      <c r="E8" s="3"/>
      <c r="F8" s="3" t="s">
        <v>105</v>
      </c>
      <c r="G8" s="3" t="s">
        <v>109</v>
      </c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木</v>
      </c>
      <c r="C9" s="22" t="s">
        <v>17</v>
      </c>
      <c r="D9" s="22"/>
      <c r="E9" s="22"/>
      <c r="F9" s="22" t="s">
        <v>105</v>
      </c>
      <c r="G9" s="22" t="s">
        <v>109</v>
      </c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金</v>
      </c>
      <c r="C10" s="22" t="s">
        <v>17</v>
      </c>
      <c r="D10" s="22"/>
      <c r="E10" s="22"/>
      <c r="F10" s="22" t="s">
        <v>105</v>
      </c>
      <c r="G10" s="22" t="s">
        <v>109</v>
      </c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土</v>
      </c>
      <c r="C11" s="22" t="s">
        <v>17</v>
      </c>
      <c r="D11" s="22"/>
      <c r="E11" s="22"/>
      <c r="F11" s="22" t="s">
        <v>106</v>
      </c>
      <c r="G11" s="22" t="s">
        <v>109</v>
      </c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日</v>
      </c>
      <c r="C12" s="22" t="s">
        <v>17</v>
      </c>
      <c r="D12" s="22"/>
      <c r="E12" s="22"/>
      <c r="F12" s="22" t="s">
        <v>107</v>
      </c>
      <c r="G12" s="22" t="s">
        <v>109</v>
      </c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月</v>
      </c>
      <c r="C13" s="22" t="s">
        <v>17</v>
      </c>
      <c r="D13" s="22"/>
      <c r="E13" s="22"/>
      <c r="F13" s="22" t="s">
        <v>105</v>
      </c>
      <c r="G13" s="22" t="s">
        <v>109</v>
      </c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火</v>
      </c>
      <c r="C14" s="22"/>
      <c r="D14" s="22"/>
      <c r="E14" s="22" t="s">
        <v>104</v>
      </c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水</v>
      </c>
      <c r="C15" s="22" t="s">
        <v>17</v>
      </c>
      <c r="D15" s="22"/>
      <c r="E15" s="22"/>
      <c r="F15" s="22" t="s">
        <v>105</v>
      </c>
      <c r="G15" s="22" t="s">
        <v>109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木</v>
      </c>
      <c r="C16" s="22"/>
      <c r="D16" s="22"/>
      <c r="E16" s="22" t="s">
        <v>104</v>
      </c>
      <c r="F16" s="22"/>
      <c r="G16" s="22"/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金</v>
      </c>
      <c r="C17" s="22" t="s">
        <v>17</v>
      </c>
      <c r="D17" s="22"/>
      <c r="E17" s="22"/>
      <c r="F17" s="22" t="s">
        <v>105</v>
      </c>
      <c r="G17" s="22" t="s">
        <v>109</v>
      </c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土</v>
      </c>
      <c r="C18" s="22"/>
      <c r="D18" s="22" t="s">
        <v>104</v>
      </c>
      <c r="E18" s="22"/>
      <c r="F18" s="22" t="s">
        <v>108</v>
      </c>
      <c r="G18" s="22" t="s">
        <v>112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日</v>
      </c>
      <c r="C19" s="22"/>
      <c r="D19" s="22"/>
      <c r="E19" s="22" t="s">
        <v>104</v>
      </c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月</v>
      </c>
      <c r="C20" s="22" t="s">
        <v>17</v>
      </c>
      <c r="D20" s="22"/>
      <c r="E20" s="22"/>
      <c r="F20" s="22" t="s">
        <v>105</v>
      </c>
      <c r="G20" s="35" t="s">
        <v>109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火</v>
      </c>
      <c r="C21" s="22" t="s">
        <v>17</v>
      </c>
      <c r="D21" s="22"/>
      <c r="E21" s="22"/>
      <c r="F21" s="22" t="s">
        <v>105</v>
      </c>
      <c r="G21" s="22" t="s">
        <v>109</v>
      </c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水</v>
      </c>
      <c r="C22" s="22" t="s">
        <v>17</v>
      </c>
      <c r="D22" s="22"/>
      <c r="E22" s="22"/>
      <c r="F22" s="22" t="s">
        <v>105</v>
      </c>
      <c r="G22" s="22" t="s">
        <v>109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木</v>
      </c>
      <c r="C23" s="22"/>
      <c r="D23" s="22" t="s">
        <v>17</v>
      </c>
      <c r="E23" s="22"/>
      <c r="F23" s="22" t="s">
        <v>108</v>
      </c>
      <c r="G23" s="22" t="s">
        <v>113</v>
      </c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金</v>
      </c>
      <c r="C24" s="22"/>
      <c r="D24" s="22" t="s">
        <v>17</v>
      </c>
      <c r="E24" s="22"/>
      <c r="F24" s="22" t="s">
        <v>108</v>
      </c>
      <c r="G24" s="22" t="s">
        <v>113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土</v>
      </c>
      <c r="C25" s="22"/>
      <c r="D25" s="22"/>
      <c r="E25" s="22" t="s">
        <v>17</v>
      </c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日</v>
      </c>
      <c r="C26" s="22"/>
      <c r="D26" s="22"/>
      <c r="E26" s="22" t="s">
        <v>17</v>
      </c>
      <c r="F26" s="22"/>
      <c r="G26" s="22"/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月</v>
      </c>
      <c r="C27" s="22" t="s">
        <v>17</v>
      </c>
      <c r="D27" s="22"/>
      <c r="E27" s="22"/>
      <c r="F27" s="22" t="s">
        <v>105</v>
      </c>
      <c r="G27" s="22" t="s">
        <v>109</v>
      </c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火</v>
      </c>
      <c r="C28" s="22" t="s">
        <v>17</v>
      </c>
      <c r="D28" s="22"/>
      <c r="E28" s="22"/>
      <c r="F28" s="22" t="s">
        <v>105</v>
      </c>
      <c r="G28" s="22" t="s">
        <v>109</v>
      </c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水</v>
      </c>
      <c r="C29" s="22" t="s">
        <v>17</v>
      </c>
      <c r="D29" s="22"/>
      <c r="E29" s="22"/>
      <c r="F29" s="22" t="s">
        <v>105</v>
      </c>
      <c r="G29" s="22" t="s">
        <v>109</v>
      </c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木</v>
      </c>
      <c r="C30" s="22" t="s">
        <v>17</v>
      </c>
      <c r="D30" s="22"/>
      <c r="E30" s="22"/>
      <c r="F30" s="22" t="s">
        <v>105</v>
      </c>
      <c r="G30" s="22" t="s">
        <v>109</v>
      </c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金</v>
      </c>
      <c r="C31" s="22" t="s">
        <v>17</v>
      </c>
      <c r="D31" s="22"/>
      <c r="E31" s="22"/>
      <c r="F31" s="22" t="s">
        <v>105</v>
      </c>
      <c r="G31" s="22" t="s">
        <v>109</v>
      </c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土</v>
      </c>
      <c r="C32" s="22"/>
      <c r="D32" s="22"/>
      <c r="E32" s="22" t="s">
        <v>17</v>
      </c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日</v>
      </c>
      <c r="C33" s="22"/>
      <c r="D33" s="22"/>
      <c r="E33" s="22" t="s">
        <v>17</v>
      </c>
      <c r="F33" s="22"/>
      <c r="G33" s="22"/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月</v>
      </c>
      <c r="C34" s="22"/>
      <c r="D34" s="22"/>
      <c r="E34" s="22" t="s">
        <v>17</v>
      </c>
      <c r="F34" s="22"/>
      <c r="G34" s="22"/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火</v>
      </c>
      <c r="C35" s="22"/>
      <c r="D35" s="22"/>
      <c r="E35" s="22" t="s">
        <v>17</v>
      </c>
      <c r="F35" s="22"/>
      <c r="G35" s="22"/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水</v>
      </c>
      <c r="C36" s="22"/>
      <c r="D36" s="22"/>
      <c r="E36" s="22" t="s">
        <v>17</v>
      </c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木</v>
      </c>
      <c r="C37" s="22"/>
      <c r="D37" s="22"/>
      <c r="E37" s="22" t="s">
        <v>17</v>
      </c>
      <c r="F37" s="22"/>
      <c r="G37" s="22"/>
      <c r="H37" s="22"/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16</v>
      </c>
      <c r="D39" s="8">
        <f>COUNTIF(D8:D38,"○")</f>
        <v>3</v>
      </c>
      <c r="E39" s="8">
        <f>COUNTIF(E8:E38,"○")</f>
        <v>11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23" priority="11">
      <formula>$B8="日"</formula>
    </cfRule>
    <cfRule type="expression" dxfId="422" priority="12">
      <formula>$B8="土"</formula>
    </cfRule>
  </conditionalFormatting>
  <conditionalFormatting sqref="A8:B34">
    <cfRule type="expression" dxfId="421" priority="9">
      <formula>$B8="日"</formula>
    </cfRule>
    <cfRule type="expression" dxfId="420" priority="10">
      <formula>$B8="土"</formula>
    </cfRule>
  </conditionalFormatting>
  <conditionalFormatting sqref="A35:B37 B38">
    <cfRule type="expression" dxfId="419" priority="7">
      <formula>$B35="日"</formula>
    </cfRule>
    <cfRule type="expression" dxfId="418" priority="8">
      <formula>$B35="土"</formula>
    </cfRule>
  </conditionalFormatting>
  <conditionalFormatting sqref="A38">
    <cfRule type="expression" dxfId="417" priority="5">
      <formula>$B38="日"</formula>
    </cfRule>
    <cfRule type="expression" dxfId="416" priority="6">
      <formula>$B38="土"</formula>
    </cfRule>
  </conditionalFormatting>
  <conditionalFormatting sqref="C8:I38">
    <cfRule type="expression" dxfId="415" priority="3">
      <formula>$B8="日"</formula>
    </cfRule>
    <cfRule type="expression" dxfId="414" priority="4">
      <formula>$B8="土"</formula>
    </cfRule>
  </conditionalFormatting>
  <conditionalFormatting sqref="C33:C34">
    <cfRule type="expression" dxfId="413" priority="1">
      <formula>$B33="日"</formula>
    </cfRule>
    <cfRule type="expression" dxfId="412" priority="2">
      <formula>$B33="土"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zoomScaleNormal="100" workbookViewId="0">
      <selection activeCell="E12" sqref="E12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2022/7/1</v>
      </c>
    </row>
    <row r="2" spans="1:39" ht="38.25" customHeight="1" thickBot="1" x14ac:dyDescent="0.2">
      <c r="A2" s="4" t="s">
        <v>36</v>
      </c>
      <c r="B2" s="76">
        <v>7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金</v>
      </c>
      <c r="C8" s="3"/>
      <c r="D8" s="3"/>
      <c r="E8" s="3" t="s">
        <v>17</v>
      </c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土</v>
      </c>
      <c r="C9" s="22"/>
      <c r="D9" s="22"/>
      <c r="E9" s="22" t="s">
        <v>17</v>
      </c>
      <c r="F9" s="22"/>
      <c r="G9" s="22"/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日</v>
      </c>
      <c r="C10" s="22"/>
      <c r="D10" s="22"/>
      <c r="E10" s="22" t="s">
        <v>17</v>
      </c>
      <c r="F10" s="22"/>
      <c r="G10" s="22"/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月</v>
      </c>
      <c r="C11" s="22"/>
      <c r="D11" s="22"/>
      <c r="E11" s="22" t="s">
        <v>17</v>
      </c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火</v>
      </c>
      <c r="C12" s="22"/>
      <c r="D12" s="22"/>
      <c r="E12" s="22" t="s">
        <v>17</v>
      </c>
      <c r="F12" s="22"/>
      <c r="G12" s="22"/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水</v>
      </c>
      <c r="C13" s="22"/>
      <c r="D13" s="22"/>
      <c r="E13" s="22" t="s">
        <v>17</v>
      </c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木</v>
      </c>
      <c r="C14" s="22"/>
      <c r="D14" s="22"/>
      <c r="E14" s="22" t="s">
        <v>17</v>
      </c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金</v>
      </c>
      <c r="C15" s="22" t="s">
        <v>17</v>
      </c>
      <c r="D15" s="22"/>
      <c r="E15" s="22"/>
      <c r="F15" s="22" t="s">
        <v>105</v>
      </c>
      <c r="G15" s="22" t="s">
        <v>109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土</v>
      </c>
      <c r="C16" s="22" t="s">
        <v>17</v>
      </c>
      <c r="D16" s="22"/>
      <c r="E16" s="22"/>
      <c r="F16" s="22" t="s">
        <v>107</v>
      </c>
      <c r="G16" s="22" t="s">
        <v>109</v>
      </c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日</v>
      </c>
      <c r="C17" s="22" t="s">
        <v>17</v>
      </c>
      <c r="D17" s="22"/>
      <c r="E17" s="22"/>
      <c r="F17" s="22" t="s">
        <v>106</v>
      </c>
      <c r="G17" s="22" t="s">
        <v>109</v>
      </c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月</v>
      </c>
      <c r="C18" s="22" t="s">
        <v>17</v>
      </c>
      <c r="D18" s="22"/>
      <c r="E18" s="22"/>
      <c r="F18" s="22" t="s">
        <v>105</v>
      </c>
      <c r="G18" s="22" t="s">
        <v>109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火</v>
      </c>
      <c r="C19" s="22" t="s">
        <v>17</v>
      </c>
      <c r="D19" s="22"/>
      <c r="E19" s="22"/>
      <c r="F19" s="22" t="s">
        <v>105</v>
      </c>
      <c r="G19" s="22" t="s">
        <v>109</v>
      </c>
      <c r="H19" s="29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水</v>
      </c>
      <c r="C20" s="22"/>
      <c r="D20" s="22"/>
      <c r="E20" s="22" t="s">
        <v>17</v>
      </c>
      <c r="F20" s="22"/>
      <c r="G20" s="22"/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木</v>
      </c>
      <c r="C21" s="22" t="s">
        <v>17</v>
      </c>
      <c r="D21" s="22"/>
      <c r="E21" s="22"/>
      <c r="F21" s="22" t="s">
        <v>105</v>
      </c>
      <c r="G21" s="22" t="s">
        <v>111</v>
      </c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金</v>
      </c>
      <c r="C22" s="22" t="s">
        <v>17</v>
      </c>
      <c r="D22" s="22"/>
      <c r="E22" s="22"/>
      <c r="F22" s="22" t="s">
        <v>105</v>
      </c>
      <c r="G22" s="22" t="s">
        <v>109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土</v>
      </c>
      <c r="C23" s="22"/>
      <c r="D23" s="22" t="s">
        <v>17</v>
      </c>
      <c r="E23" s="22"/>
      <c r="F23" s="22" t="s">
        <v>108</v>
      </c>
      <c r="G23" s="22" t="s">
        <v>110</v>
      </c>
      <c r="H23" s="33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日</v>
      </c>
      <c r="C24" s="22"/>
      <c r="D24" s="22" t="s">
        <v>17</v>
      </c>
      <c r="E24" s="22"/>
      <c r="F24" s="22" t="s">
        <v>108</v>
      </c>
      <c r="G24" s="22" t="s">
        <v>110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月</v>
      </c>
      <c r="C25" s="22" t="s">
        <v>17</v>
      </c>
      <c r="D25" s="22"/>
      <c r="E25" s="22"/>
      <c r="F25" s="22" t="s">
        <v>107</v>
      </c>
      <c r="G25" s="22" t="s">
        <v>109</v>
      </c>
      <c r="H25" s="29"/>
      <c r="I25" s="22"/>
    </row>
    <row r="26" spans="1:12" ht="18" customHeight="1" thickBot="1" x14ac:dyDescent="0.2">
      <c r="A26" s="24">
        <v>19</v>
      </c>
      <c r="B26" s="22" t="str">
        <f t="shared" si="0"/>
        <v>火</v>
      </c>
      <c r="C26" s="22" t="s">
        <v>17</v>
      </c>
      <c r="D26" s="22"/>
      <c r="E26" s="22"/>
      <c r="F26" s="22" t="s">
        <v>105</v>
      </c>
      <c r="G26" s="22" t="s">
        <v>109</v>
      </c>
      <c r="H26" s="33"/>
      <c r="I26" s="22"/>
    </row>
    <row r="27" spans="1:12" ht="18" customHeight="1" thickBot="1" x14ac:dyDescent="0.2">
      <c r="A27" s="24">
        <v>20</v>
      </c>
      <c r="B27" s="22" t="str">
        <f t="shared" si="0"/>
        <v>水</v>
      </c>
      <c r="C27" s="22"/>
      <c r="D27" s="22"/>
      <c r="E27" s="22" t="s">
        <v>17</v>
      </c>
      <c r="F27" s="22"/>
      <c r="G27" s="22"/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木</v>
      </c>
      <c r="C28" s="22" t="s">
        <v>17</v>
      </c>
      <c r="D28" s="22"/>
      <c r="E28" s="22"/>
      <c r="F28" s="22" t="s">
        <v>106</v>
      </c>
      <c r="G28" s="22" t="s">
        <v>109</v>
      </c>
      <c r="H28" s="22"/>
      <c r="I28" s="22"/>
    </row>
    <row r="29" spans="1:12" ht="18" customHeight="1" thickBot="1" x14ac:dyDescent="0.2">
      <c r="A29" s="31">
        <v>22</v>
      </c>
      <c r="B29" s="32" t="str">
        <f t="shared" si="0"/>
        <v>金</v>
      </c>
      <c r="C29" s="32" t="s">
        <v>17</v>
      </c>
      <c r="D29" s="32"/>
      <c r="E29" s="32"/>
      <c r="F29" s="32" t="s">
        <v>107</v>
      </c>
      <c r="G29" s="32" t="s">
        <v>109</v>
      </c>
      <c r="H29" s="32"/>
      <c r="I29" s="32"/>
    </row>
    <row r="30" spans="1:12" ht="18" customHeight="1" thickBot="1" x14ac:dyDescent="0.2">
      <c r="A30" s="31">
        <v>23</v>
      </c>
      <c r="B30" s="32" t="str">
        <f t="shared" si="0"/>
        <v>土</v>
      </c>
      <c r="C30" s="32"/>
      <c r="D30" s="32" t="s">
        <v>17</v>
      </c>
      <c r="E30" s="32"/>
      <c r="F30" s="32" t="s">
        <v>108</v>
      </c>
      <c r="G30" s="32" t="s">
        <v>110</v>
      </c>
      <c r="H30" s="32"/>
      <c r="I30" s="32"/>
    </row>
    <row r="31" spans="1:12" ht="18" customHeight="1" thickBot="1" x14ac:dyDescent="0.2">
      <c r="A31" s="31">
        <v>24</v>
      </c>
      <c r="B31" s="32" t="str">
        <f t="shared" si="0"/>
        <v>日</v>
      </c>
      <c r="C31" s="32"/>
      <c r="D31" s="32" t="s">
        <v>17</v>
      </c>
      <c r="E31" s="32"/>
      <c r="F31" s="22" t="s">
        <v>108</v>
      </c>
      <c r="G31" s="32" t="s">
        <v>110</v>
      </c>
      <c r="H31" s="32"/>
      <c r="I31" s="32"/>
    </row>
    <row r="32" spans="1:12" ht="18" customHeight="1" thickBot="1" x14ac:dyDescent="0.2">
      <c r="A32" s="24">
        <v>25</v>
      </c>
      <c r="B32" s="22" t="str">
        <f t="shared" si="0"/>
        <v>月</v>
      </c>
      <c r="C32" s="22"/>
      <c r="D32" s="22"/>
      <c r="E32" s="22" t="s">
        <v>17</v>
      </c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火</v>
      </c>
      <c r="C33" s="22" t="s">
        <v>17</v>
      </c>
      <c r="D33" s="22"/>
      <c r="E33" s="22"/>
      <c r="F33" s="22" t="s">
        <v>106</v>
      </c>
      <c r="G33" s="22" t="s">
        <v>109</v>
      </c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水</v>
      </c>
      <c r="C34" s="22" t="s">
        <v>17</v>
      </c>
      <c r="D34" s="22"/>
      <c r="E34" s="22"/>
      <c r="F34" s="22" t="s">
        <v>107</v>
      </c>
      <c r="G34" s="22" t="s">
        <v>109</v>
      </c>
      <c r="H34" s="29"/>
      <c r="I34" s="22"/>
    </row>
    <row r="35" spans="1:9" ht="18" customHeight="1" thickBot="1" x14ac:dyDescent="0.2">
      <c r="A35" s="24">
        <v>28</v>
      </c>
      <c r="B35" s="22" t="str">
        <f t="shared" si="0"/>
        <v>木</v>
      </c>
      <c r="C35" s="22" t="s">
        <v>17</v>
      </c>
      <c r="D35" s="22"/>
      <c r="E35" s="22"/>
      <c r="F35" s="22" t="s">
        <v>106</v>
      </c>
      <c r="G35" s="22" t="s">
        <v>109</v>
      </c>
      <c r="H35" s="29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金</v>
      </c>
      <c r="C36" s="22" t="s">
        <v>17</v>
      </c>
      <c r="D36" s="22"/>
      <c r="E36" s="22"/>
      <c r="F36" s="22" t="s">
        <v>107</v>
      </c>
      <c r="G36" s="22" t="s">
        <v>111</v>
      </c>
      <c r="H36" s="29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土</v>
      </c>
      <c r="C37" s="22" t="s">
        <v>17</v>
      </c>
      <c r="D37" s="22"/>
      <c r="E37" s="22"/>
      <c r="F37" s="22" t="s">
        <v>106</v>
      </c>
      <c r="G37" s="22" t="s">
        <v>109</v>
      </c>
      <c r="H37" s="29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日</v>
      </c>
      <c r="C38" s="11"/>
      <c r="D38" s="11"/>
      <c r="E38" s="11" t="s">
        <v>17</v>
      </c>
      <c r="F38" s="11"/>
      <c r="G38" s="11"/>
      <c r="H38" s="30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16</v>
      </c>
      <c r="D39" s="8">
        <f>COUNTIF(D8:D38,"○")</f>
        <v>4</v>
      </c>
      <c r="E39" s="8">
        <f>COUNTIF(E8:E38,"○")</f>
        <v>11</v>
      </c>
      <c r="F39" s="75"/>
      <c r="G39" s="75"/>
      <c r="H39" s="75"/>
      <c r="I39" s="75"/>
    </row>
    <row r="40" spans="1:9" ht="19.5" customHeight="1" x14ac:dyDescent="0.15">
      <c r="A40" s="2"/>
    </row>
    <row r="41" spans="1:9" ht="17.25" x14ac:dyDescent="0.15">
      <c r="A41" s="1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411" priority="11">
      <formula>$B8="日"</formula>
    </cfRule>
    <cfRule type="expression" dxfId="410" priority="12">
      <formula>$B8="土"</formula>
    </cfRule>
  </conditionalFormatting>
  <conditionalFormatting sqref="A8:B34">
    <cfRule type="expression" dxfId="409" priority="9">
      <formula>$B8="日"</formula>
    </cfRule>
    <cfRule type="expression" dxfId="408" priority="10">
      <formula>$B8="土"</formula>
    </cfRule>
  </conditionalFormatting>
  <conditionalFormatting sqref="A35:B37 B38">
    <cfRule type="expression" dxfId="407" priority="7">
      <formula>$B35="日"</formula>
    </cfRule>
    <cfRule type="expression" dxfId="406" priority="8">
      <formula>$B35="土"</formula>
    </cfRule>
  </conditionalFormatting>
  <conditionalFormatting sqref="A38">
    <cfRule type="expression" dxfId="405" priority="5">
      <formula>$B38="日"</formula>
    </cfRule>
    <cfRule type="expression" dxfId="404" priority="6">
      <formula>$B38="土"</formula>
    </cfRule>
  </conditionalFormatting>
  <conditionalFormatting sqref="C8:I38">
    <cfRule type="expression" dxfId="403" priority="3">
      <formula>$B8="日"</formula>
    </cfRule>
    <cfRule type="expression" dxfId="402" priority="4">
      <formula>$B8="土"</formula>
    </cfRule>
  </conditionalFormatting>
  <conditionalFormatting sqref="C14">
    <cfRule type="expression" dxfId="401" priority="1">
      <formula>$B14="日"</formula>
    </cfRule>
    <cfRule type="expression" dxfId="400" priority="2">
      <formula>$B14="土"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opLeftCell="A27" zoomScaleNormal="100" workbookViewId="0">
      <selection activeCell="H21" sqref="H21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2022/8/1</v>
      </c>
    </row>
    <row r="2" spans="1:39" ht="38.25" customHeight="1" thickBot="1" x14ac:dyDescent="0.2">
      <c r="A2" s="4" t="s">
        <v>36</v>
      </c>
      <c r="B2" s="76">
        <v>8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月</v>
      </c>
      <c r="C8" s="3"/>
      <c r="D8" s="3"/>
      <c r="E8" s="22" t="s">
        <v>17</v>
      </c>
      <c r="F8" s="3"/>
      <c r="G8" s="3"/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火</v>
      </c>
      <c r="C9" s="22" t="s">
        <v>17</v>
      </c>
      <c r="D9" s="22"/>
      <c r="E9" s="22"/>
      <c r="F9" s="22" t="s">
        <v>107</v>
      </c>
      <c r="G9" s="3" t="s">
        <v>111</v>
      </c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水</v>
      </c>
      <c r="C10" s="22" t="s">
        <v>17</v>
      </c>
      <c r="D10" s="22"/>
      <c r="E10" s="22"/>
      <c r="F10" s="22" t="s">
        <v>106</v>
      </c>
      <c r="G10" s="22" t="s">
        <v>111</v>
      </c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木</v>
      </c>
      <c r="C11" s="22" t="s">
        <v>17</v>
      </c>
      <c r="D11" s="22"/>
      <c r="E11" s="22"/>
      <c r="F11" s="22" t="s">
        <v>107</v>
      </c>
      <c r="G11" s="22" t="s">
        <v>109</v>
      </c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金</v>
      </c>
      <c r="C12" s="22"/>
      <c r="D12" s="22" t="s">
        <v>17</v>
      </c>
      <c r="E12" s="22"/>
      <c r="F12" s="22" t="s">
        <v>108</v>
      </c>
      <c r="G12" s="22" t="s">
        <v>114</v>
      </c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土</v>
      </c>
      <c r="C13" s="22"/>
      <c r="D13" s="22"/>
      <c r="E13" s="22" t="s">
        <v>17</v>
      </c>
      <c r="F13" s="22"/>
      <c r="G13" s="22"/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日</v>
      </c>
      <c r="C14" s="22"/>
      <c r="D14" s="22"/>
      <c r="E14" s="22" t="s">
        <v>17</v>
      </c>
      <c r="F14" s="22"/>
      <c r="G14" s="22"/>
      <c r="H14" s="33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月</v>
      </c>
      <c r="C15" s="22" t="s">
        <v>17</v>
      </c>
      <c r="D15" s="22"/>
      <c r="E15" s="22"/>
      <c r="F15" s="22" t="s">
        <v>107</v>
      </c>
      <c r="G15" s="22" t="s">
        <v>109</v>
      </c>
      <c r="H15" s="33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火</v>
      </c>
      <c r="C16" s="22" t="s">
        <v>17</v>
      </c>
      <c r="D16" s="22"/>
      <c r="E16" s="22"/>
      <c r="F16" s="22" t="s">
        <v>106</v>
      </c>
      <c r="G16" s="22" t="s">
        <v>109</v>
      </c>
      <c r="H16" s="33"/>
      <c r="I16" s="22"/>
      <c r="L16" t="s">
        <v>31</v>
      </c>
    </row>
    <row r="17" spans="1:12" ht="18" customHeight="1" thickBot="1" x14ac:dyDescent="0.2">
      <c r="A17" s="31">
        <v>10</v>
      </c>
      <c r="B17" s="32" t="str">
        <f t="shared" si="0"/>
        <v>水</v>
      </c>
      <c r="C17" s="32"/>
      <c r="D17" s="32"/>
      <c r="E17" s="32" t="s">
        <v>104</v>
      </c>
      <c r="F17" s="32"/>
      <c r="G17" s="32"/>
      <c r="H17" s="32"/>
      <c r="I17" s="3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木</v>
      </c>
      <c r="C18" s="22" t="s">
        <v>17</v>
      </c>
      <c r="D18" s="22"/>
      <c r="E18" s="22"/>
      <c r="F18" s="22" t="s">
        <v>106</v>
      </c>
      <c r="G18" s="22" t="s">
        <v>109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金</v>
      </c>
      <c r="C19" s="22" t="s">
        <v>17</v>
      </c>
      <c r="D19" s="22"/>
      <c r="E19" s="22"/>
      <c r="F19" s="22" t="s">
        <v>107</v>
      </c>
      <c r="G19" s="22" t="s">
        <v>109</v>
      </c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土</v>
      </c>
      <c r="C20" s="22" t="s">
        <v>17</v>
      </c>
      <c r="D20" s="22"/>
      <c r="E20" s="22"/>
      <c r="F20" s="22" t="s">
        <v>107</v>
      </c>
      <c r="G20" s="22" t="s">
        <v>111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日</v>
      </c>
      <c r="C21" s="22"/>
      <c r="D21" s="22"/>
      <c r="E21" s="22" t="s">
        <v>104</v>
      </c>
      <c r="F21" s="22"/>
      <c r="G21" s="22"/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月</v>
      </c>
      <c r="C22" s="22" t="s">
        <v>17</v>
      </c>
      <c r="D22" s="22"/>
      <c r="E22" s="22"/>
      <c r="F22" s="22" t="s">
        <v>107</v>
      </c>
      <c r="G22" s="22" t="s">
        <v>111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火</v>
      </c>
      <c r="C23" s="22"/>
      <c r="D23" s="22" t="s">
        <v>17</v>
      </c>
      <c r="E23" s="22"/>
      <c r="F23" s="22" t="s">
        <v>108</v>
      </c>
      <c r="G23" s="22" t="s">
        <v>110</v>
      </c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水</v>
      </c>
      <c r="C24" s="22"/>
      <c r="D24" s="22" t="s">
        <v>17</v>
      </c>
      <c r="E24" s="22"/>
      <c r="F24" s="22" t="s">
        <v>108</v>
      </c>
      <c r="G24" s="22" t="s">
        <v>110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木</v>
      </c>
      <c r="C25" s="22"/>
      <c r="D25" s="22" t="s">
        <v>17</v>
      </c>
      <c r="E25" s="22"/>
      <c r="F25" s="22" t="s">
        <v>108</v>
      </c>
      <c r="G25" s="22" t="s">
        <v>110</v>
      </c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金</v>
      </c>
      <c r="C26" s="22" t="s">
        <v>17</v>
      </c>
      <c r="D26" s="22"/>
      <c r="E26" s="22"/>
      <c r="F26" s="22" t="s">
        <v>106</v>
      </c>
      <c r="G26" s="22" t="s">
        <v>109</v>
      </c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土</v>
      </c>
      <c r="C27" s="22" t="s">
        <v>17</v>
      </c>
      <c r="D27" s="22"/>
      <c r="E27" s="22"/>
      <c r="F27" s="22" t="s">
        <v>107</v>
      </c>
      <c r="G27" s="22" t="s">
        <v>109</v>
      </c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日</v>
      </c>
      <c r="C28" s="22"/>
      <c r="D28" s="22"/>
      <c r="E28" s="22" t="s">
        <v>17</v>
      </c>
      <c r="F28" s="22"/>
      <c r="G28" s="22"/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月</v>
      </c>
      <c r="C29" s="22"/>
      <c r="D29" s="22"/>
      <c r="E29" s="22" t="s">
        <v>17</v>
      </c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火</v>
      </c>
      <c r="C30" s="22"/>
      <c r="D30" s="22"/>
      <c r="E30" s="22" t="s">
        <v>17</v>
      </c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水</v>
      </c>
      <c r="C31" s="22" t="s">
        <v>17</v>
      </c>
      <c r="D31" s="22"/>
      <c r="E31" s="22"/>
      <c r="F31" s="22" t="s">
        <v>105</v>
      </c>
      <c r="G31" s="22" t="s">
        <v>109</v>
      </c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木</v>
      </c>
      <c r="C32" s="22" t="s">
        <v>17</v>
      </c>
      <c r="D32" s="22"/>
      <c r="E32" s="22"/>
      <c r="F32" s="22" t="s">
        <v>105</v>
      </c>
      <c r="G32" s="22" t="s">
        <v>109</v>
      </c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金</v>
      </c>
      <c r="C33" s="22" t="s">
        <v>17</v>
      </c>
      <c r="D33" s="22"/>
      <c r="E33" s="22"/>
      <c r="F33" s="22" t="s">
        <v>105</v>
      </c>
      <c r="G33" s="22" t="s">
        <v>109</v>
      </c>
      <c r="H33" s="22"/>
      <c r="I33" s="22"/>
    </row>
    <row r="34" spans="1:9" ht="18" customHeight="1" thickBot="1" x14ac:dyDescent="0.2">
      <c r="A34" s="24">
        <v>27</v>
      </c>
      <c r="B34" s="22" t="str">
        <f t="shared" si="0"/>
        <v>土</v>
      </c>
      <c r="C34" s="22"/>
      <c r="D34" s="22" t="s">
        <v>17</v>
      </c>
      <c r="E34" s="22"/>
      <c r="F34" s="22" t="s">
        <v>108</v>
      </c>
      <c r="G34" s="22" t="s">
        <v>110</v>
      </c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日</v>
      </c>
      <c r="C35" s="22"/>
      <c r="D35" s="22" t="s">
        <v>17</v>
      </c>
      <c r="E35" s="22"/>
      <c r="F35" s="22" t="s">
        <v>108</v>
      </c>
      <c r="G35" s="22" t="s">
        <v>110</v>
      </c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月</v>
      </c>
      <c r="C36" s="22"/>
      <c r="D36" s="22"/>
      <c r="E36" s="22" t="s">
        <v>17</v>
      </c>
      <c r="F36" s="22"/>
      <c r="G36" s="22"/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火</v>
      </c>
      <c r="C37" s="22" t="s">
        <v>17</v>
      </c>
      <c r="D37" s="22"/>
      <c r="E37" s="11"/>
      <c r="F37" s="22" t="s">
        <v>105</v>
      </c>
      <c r="G37" s="22" t="s">
        <v>109</v>
      </c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水</v>
      </c>
      <c r="C38" s="11" t="s">
        <v>17</v>
      </c>
      <c r="D38" s="11"/>
      <c r="E38" s="11"/>
      <c r="F38" s="11" t="s">
        <v>105</v>
      </c>
      <c r="G38" s="11" t="s">
        <v>109</v>
      </c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16</v>
      </c>
      <c r="D39" s="8">
        <f>COUNTIF(D8:D38,"○")</f>
        <v>6</v>
      </c>
      <c r="E39" s="8">
        <f>COUNTIF(E8:E38,"○")</f>
        <v>9</v>
      </c>
      <c r="F39" s="75"/>
      <c r="G39" s="75"/>
      <c r="H39" s="75"/>
      <c r="I39" s="75"/>
    </row>
    <row r="40" spans="1:9" ht="19.5" customHeight="1" x14ac:dyDescent="0.15">
      <c r="A40" s="2"/>
    </row>
    <row r="41" spans="1:9" ht="17.25" x14ac:dyDescent="0.15">
      <c r="A41" s="1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38">
    <cfRule type="expression" dxfId="399" priority="13">
      <formula>$B8="日"</formula>
    </cfRule>
    <cfRule type="expression" dxfId="398" priority="14">
      <formula>$B8="土"</formula>
    </cfRule>
  </conditionalFormatting>
  <conditionalFormatting sqref="A8:B34">
    <cfRule type="expression" dxfId="397" priority="11">
      <formula>$B8="日"</formula>
    </cfRule>
    <cfRule type="expression" dxfId="396" priority="12">
      <formula>$B8="土"</formula>
    </cfRule>
  </conditionalFormatting>
  <conditionalFormatting sqref="A35:B37 B38">
    <cfRule type="expression" dxfId="395" priority="9">
      <formula>$B35="日"</formula>
    </cfRule>
    <cfRule type="expression" dxfId="394" priority="10">
      <formula>$B35="土"</formula>
    </cfRule>
  </conditionalFormatting>
  <conditionalFormatting sqref="A38">
    <cfRule type="expression" dxfId="393" priority="7">
      <formula>$B38="日"</formula>
    </cfRule>
    <cfRule type="expression" dxfId="392" priority="8">
      <formula>$B38="土"</formula>
    </cfRule>
  </conditionalFormatting>
  <conditionalFormatting sqref="C8:I38">
    <cfRule type="expression" dxfId="391" priority="5">
      <formula>$B8="日"</formula>
    </cfRule>
    <cfRule type="expression" dxfId="390" priority="6">
      <formula>$B8="土"</formula>
    </cfRule>
  </conditionalFormatting>
  <conditionalFormatting sqref="C17">
    <cfRule type="expression" dxfId="389" priority="3">
      <formula>$B17="日"</formula>
    </cfRule>
    <cfRule type="expression" dxfId="388" priority="4">
      <formula>$B17="土"</formula>
    </cfRule>
  </conditionalFormatting>
  <conditionalFormatting sqref="C18">
    <cfRule type="expression" dxfId="387" priority="1">
      <formula>$B18="日"</formula>
    </cfRule>
    <cfRule type="expression" dxfId="386" priority="2">
      <formula>$B18="土"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22" zoomScaleNormal="100" workbookViewId="0">
      <selection activeCell="H33" sqref="H33:H37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9.5" bestFit="1" customWidth="1"/>
    <col min="8" max="8" width="17.2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2022/9/1</v>
      </c>
    </row>
    <row r="2" spans="1:39" ht="38.25" customHeight="1" thickBot="1" x14ac:dyDescent="0.2">
      <c r="A2" s="4" t="s">
        <v>36</v>
      </c>
      <c r="B2" s="76">
        <v>9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木</v>
      </c>
      <c r="C8" s="3" t="s">
        <v>94</v>
      </c>
      <c r="D8" s="3"/>
      <c r="E8" s="3"/>
      <c r="F8" s="3" t="s">
        <v>95</v>
      </c>
      <c r="G8" s="3" t="s">
        <v>100</v>
      </c>
      <c r="H8" s="3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金</v>
      </c>
      <c r="C9" s="22" t="s">
        <v>94</v>
      </c>
      <c r="D9" s="22"/>
      <c r="E9" s="22"/>
      <c r="F9" s="22" t="s">
        <v>95</v>
      </c>
      <c r="G9" s="22" t="s">
        <v>100</v>
      </c>
      <c r="H9" s="22"/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土</v>
      </c>
      <c r="C10" s="22" t="s">
        <v>94</v>
      </c>
      <c r="D10" s="22"/>
      <c r="E10" s="22"/>
      <c r="F10" s="22" t="s">
        <v>96</v>
      </c>
      <c r="G10" s="22" t="s">
        <v>100</v>
      </c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日</v>
      </c>
      <c r="C11" s="22"/>
      <c r="D11" s="22"/>
      <c r="E11" s="22" t="s">
        <v>94</v>
      </c>
      <c r="F11" s="22"/>
      <c r="G11" s="22"/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月</v>
      </c>
      <c r="C12" s="22" t="s">
        <v>94</v>
      </c>
      <c r="D12" s="22"/>
      <c r="E12" s="22"/>
      <c r="F12" s="22" t="s">
        <v>95</v>
      </c>
      <c r="G12" s="22" t="s">
        <v>100</v>
      </c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火</v>
      </c>
      <c r="C13" s="22" t="s">
        <v>94</v>
      </c>
      <c r="D13" s="22"/>
      <c r="E13" s="22"/>
      <c r="F13" s="22" t="s">
        <v>95</v>
      </c>
      <c r="G13" s="22" t="s">
        <v>100</v>
      </c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水</v>
      </c>
      <c r="C14" s="22"/>
      <c r="D14" s="22"/>
      <c r="E14" s="22" t="s">
        <v>94</v>
      </c>
      <c r="F14" s="22"/>
      <c r="G14" s="22"/>
      <c r="H14" s="22" t="s">
        <v>101</v>
      </c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木</v>
      </c>
      <c r="C15" s="22" t="s">
        <v>94</v>
      </c>
      <c r="D15" s="22"/>
      <c r="E15" s="22"/>
      <c r="F15" s="22" t="s">
        <v>95</v>
      </c>
      <c r="G15" s="22" t="s">
        <v>100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金</v>
      </c>
      <c r="C16" s="22" t="s">
        <v>94</v>
      </c>
      <c r="D16" s="22"/>
      <c r="E16" s="22"/>
      <c r="F16" s="22" t="s">
        <v>95</v>
      </c>
      <c r="G16" s="22" t="s">
        <v>100</v>
      </c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土</v>
      </c>
      <c r="C17" s="22" t="s">
        <v>94</v>
      </c>
      <c r="D17" s="22"/>
      <c r="E17" s="22"/>
      <c r="F17" s="22" t="s">
        <v>96</v>
      </c>
      <c r="G17" s="22" t="s">
        <v>100</v>
      </c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日</v>
      </c>
      <c r="C18" s="22"/>
      <c r="D18" s="22"/>
      <c r="E18" s="22" t="s">
        <v>94</v>
      </c>
      <c r="F18" s="22"/>
      <c r="G18" s="22"/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月</v>
      </c>
      <c r="C19" s="22" t="s">
        <v>94</v>
      </c>
      <c r="D19" s="22"/>
      <c r="E19" s="22"/>
      <c r="F19" s="22" t="s">
        <v>95</v>
      </c>
      <c r="G19" s="22" t="s">
        <v>100</v>
      </c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火</v>
      </c>
      <c r="C20" s="22" t="s">
        <v>94</v>
      </c>
      <c r="D20" s="22"/>
      <c r="E20" s="22"/>
      <c r="F20" s="22" t="s">
        <v>95</v>
      </c>
      <c r="G20" s="22" t="s">
        <v>100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水</v>
      </c>
      <c r="C21" s="22"/>
      <c r="D21" s="22"/>
      <c r="E21" s="22" t="s">
        <v>94</v>
      </c>
      <c r="F21" s="22"/>
      <c r="G21" s="22"/>
      <c r="H21" s="22" t="s">
        <v>101</v>
      </c>
      <c r="I21" s="22"/>
    </row>
    <row r="22" spans="1:12" ht="18" customHeight="1" thickBot="1" x14ac:dyDescent="0.2">
      <c r="A22" s="24">
        <v>15</v>
      </c>
      <c r="B22" s="22" t="str">
        <f t="shared" si="0"/>
        <v>木</v>
      </c>
      <c r="C22" s="22" t="s">
        <v>94</v>
      </c>
      <c r="D22" s="22"/>
      <c r="E22" s="22"/>
      <c r="F22" s="22" t="s">
        <v>95</v>
      </c>
      <c r="G22" s="22" t="s">
        <v>100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金</v>
      </c>
      <c r="C23" s="22" t="s">
        <v>94</v>
      </c>
      <c r="D23" s="22"/>
      <c r="E23" s="22"/>
      <c r="F23" s="22" t="s">
        <v>95</v>
      </c>
      <c r="G23" s="22" t="s">
        <v>100</v>
      </c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土</v>
      </c>
      <c r="C24" s="22" t="s">
        <v>94</v>
      </c>
      <c r="D24" s="22"/>
      <c r="E24" s="22"/>
      <c r="F24" s="22" t="s">
        <v>96</v>
      </c>
      <c r="G24" s="22" t="s">
        <v>100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日</v>
      </c>
      <c r="C25" s="22"/>
      <c r="D25" s="22"/>
      <c r="E25" s="22" t="s">
        <v>94</v>
      </c>
      <c r="F25" s="22"/>
      <c r="G25" s="22"/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月</v>
      </c>
      <c r="C26" s="22"/>
      <c r="D26" s="22" t="s">
        <v>104</v>
      </c>
      <c r="E26" s="22"/>
      <c r="F26" s="22"/>
      <c r="G26" s="22"/>
      <c r="H26" s="22"/>
      <c r="I26" s="22" t="s">
        <v>103</v>
      </c>
    </row>
    <row r="27" spans="1:12" ht="18" customHeight="1" thickBot="1" x14ac:dyDescent="0.2">
      <c r="A27" s="24">
        <v>20</v>
      </c>
      <c r="B27" s="22" t="str">
        <f t="shared" si="0"/>
        <v>火</v>
      </c>
      <c r="C27" s="22" t="s">
        <v>94</v>
      </c>
      <c r="D27" s="22"/>
      <c r="E27" s="22"/>
      <c r="F27" s="22" t="s">
        <v>95</v>
      </c>
      <c r="G27" s="22" t="s">
        <v>100</v>
      </c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水</v>
      </c>
      <c r="C28" s="22"/>
      <c r="D28" s="22"/>
      <c r="E28" s="22" t="s">
        <v>94</v>
      </c>
      <c r="F28" s="22"/>
      <c r="G28" s="22"/>
      <c r="H28" s="22" t="s">
        <v>101</v>
      </c>
      <c r="I28" s="22"/>
    </row>
    <row r="29" spans="1:12" ht="18" customHeight="1" thickBot="1" x14ac:dyDescent="0.2">
      <c r="A29" s="24">
        <v>22</v>
      </c>
      <c r="B29" s="22" t="str">
        <f t="shared" si="0"/>
        <v>木</v>
      </c>
      <c r="C29" s="22" t="s">
        <v>94</v>
      </c>
      <c r="D29" s="22"/>
      <c r="E29" s="22"/>
      <c r="F29" s="22" t="s">
        <v>95</v>
      </c>
      <c r="G29" s="22" t="s">
        <v>100</v>
      </c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金</v>
      </c>
      <c r="C30" s="22" t="s">
        <v>94</v>
      </c>
      <c r="D30" s="22"/>
      <c r="E30" s="22"/>
      <c r="F30" s="22" t="s">
        <v>97</v>
      </c>
      <c r="G30" s="22" t="s">
        <v>100</v>
      </c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土</v>
      </c>
      <c r="C31" s="22"/>
      <c r="D31" s="22" t="s">
        <v>94</v>
      </c>
      <c r="E31" s="22"/>
      <c r="F31" s="22" t="s">
        <v>98</v>
      </c>
      <c r="G31" s="22" t="s">
        <v>99</v>
      </c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日</v>
      </c>
      <c r="C32" s="22"/>
      <c r="D32" s="22"/>
      <c r="E32" s="22" t="s">
        <v>94</v>
      </c>
      <c r="F32" s="22"/>
      <c r="G32" s="22"/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月</v>
      </c>
      <c r="C33" s="22"/>
      <c r="D33" s="22"/>
      <c r="E33" s="22" t="s">
        <v>94</v>
      </c>
      <c r="F33" s="22"/>
      <c r="G33" s="22"/>
      <c r="H33" s="22" t="s">
        <v>102</v>
      </c>
      <c r="I33" s="22"/>
    </row>
    <row r="34" spans="1:9" ht="18" customHeight="1" thickBot="1" x14ac:dyDescent="0.2">
      <c r="A34" s="24">
        <v>27</v>
      </c>
      <c r="B34" s="22" t="str">
        <f t="shared" si="0"/>
        <v>火</v>
      </c>
      <c r="C34" s="22"/>
      <c r="D34" s="22"/>
      <c r="E34" s="22" t="s">
        <v>94</v>
      </c>
      <c r="F34" s="22"/>
      <c r="G34" s="22"/>
      <c r="H34" s="22" t="s">
        <v>102</v>
      </c>
      <c r="I34" s="22"/>
    </row>
    <row r="35" spans="1:9" ht="18" customHeight="1" thickBot="1" x14ac:dyDescent="0.2">
      <c r="A35" s="24">
        <v>28</v>
      </c>
      <c r="B35" s="22" t="str">
        <f t="shared" si="0"/>
        <v>水</v>
      </c>
      <c r="C35" s="22"/>
      <c r="D35" s="22"/>
      <c r="E35" s="22" t="s">
        <v>94</v>
      </c>
      <c r="F35" s="22"/>
      <c r="G35" s="22"/>
      <c r="H35" s="22" t="s">
        <v>102</v>
      </c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木</v>
      </c>
      <c r="C36" s="22"/>
      <c r="D36" s="22"/>
      <c r="E36" s="22" t="s">
        <v>94</v>
      </c>
      <c r="F36" s="22"/>
      <c r="G36" s="22"/>
      <c r="H36" s="22" t="s">
        <v>102</v>
      </c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金</v>
      </c>
      <c r="C37" s="22"/>
      <c r="D37" s="22"/>
      <c r="E37" s="22" t="s">
        <v>94</v>
      </c>
      <c r="F37" s="22"/>
      <c r="G37" s="22"/>
      <c r="H37" s="22" t="s">
        <v>102</v>
      </c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16</v>
      </c>
      <c r="D39" s="8">
        <f>COUNTIF(D8:D38,"○")</f>
        <v>2</v>
      </c>
      <c r="E39" s="8">
        <f>COUNTIF(E8:E38,"○")</f>
        <v>12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8:I11 D14:I18 I12:I13 D21:I25 I19:I20 D28:I32 I26:I27 D35:I38 I33:I34 D12:G13 D19:G20 D26:G27 D33:G34">
    <cfRule type="expression" dxfId="385" priority="29">
      <formula>$B8="日"</formula>
    </cfRule>
    <cfRule type="expression" dxfId="384" priority="30">
      <formula>$B8="土"</formula>
    </cfRule>
  </conditionalFormatting>
  <conditionalFormatting sqref="A8:B34">
    <cfRule type="expression" dxfId="383" priority="27">
      <formula>$B8="日"</formula>
    </cfRule>
    <cfRule type="expression" dxfId="382" priority="28">
      <formula>$B8="土"</formula>
    </cfRule>
  </conditionalFormatting>
  <conditionalFormatting sqref="A35:B37 B38">
    <cfRule type="expression" dxfId="381" priority="25">
      <formula>$B35="日"</formula>
    </cfRule>
    <cfRule type="expression" dxfId="380" priority="26">
      <formula>$B35="土"</formula>
    </cfRule>
  </conditionalFormatting>
  <conditionalFormatting sqref="A38">
    <cfRule type="expression" dxfId="379" priority="23">
      <formula>$B38="日"</formula>
    </cfRule>
    <cfRule type="expression" dxfId="378" priority="24">
      <formula>$B38="土"</formula>
    </cfRule>
  </conditionalFormatting>
  <conditionalFormatting sqref="C8:I11 C14:I18 I12:I13 C21:I25 I19:I20 C28:I32 I26:I27 C35:I38 I33:I34 C12:G13 C19:G20 C26:G27 C33:G34">
    <cfRule type="expression" dxfId="377" priority="21">
      <formula>$B8="日"</formula>
    </cfRule>
    <cfRule type="expression" dxfId="376" priority="22">
      <formula>$B8="土"</formula>
    </cfRule>
  </conditionalFormatting>
  <conditionalFormatting sqref="H12">
    <cfRule type="expression" dxfId="375" priority="19">
      <formula>$B12="日"</formula>
    </cfRule>
    <cfRule type="expression" dxfId="374" priority="20">
      <formula>$B12="土"</formula>
    </cfRule>
  </conditionalFormatting>
  <conditionalFormatting sqref="H12">
    <cfRule type="expression" dxfId="373" priority="17">
      <formula>$B12="日"</formula>
    </cfRule>
    <cfRule type="expression" dxfId="372" priority="18">
      <formula>$B12="土"</formula>
    </cfRule>
  </conditionalFormatting>
  <conditionalFormatting sqref="H13">
    <cfRule type="expression" dxfId="371" priority="15">
      <formula>$B13="日"</formula>
    </cfRule>
    <cfRule type="expression" dxfId="370" priority="16">
      <formula>$B13="土"</formula>
    </cfRule>
  </conditionalFormatting>
  <conditionalFormatting sqref="H13">
    <cfRule type="expression" dxfId="369" priority="13">
      <formula>$B13="日"</formula>
    </cfRule>
    <cfRule type="expression" dxfId="368" priority="14">
      <formula>$B13="土"</formula>
    </cfRule>
  </conditionalFormatting>
  <conditionalFormatting sqref="H19:H20">
    <cfRule type="expression" dxfId="367" priority="11">
      <formula>$B19="日"</formula>
    </cfRule>
    <cfRule type="expression" dxfId="366" priority="12">
      <formula>$B19="土"</formula>
    </cfRule>
  </conditionalFormatting>
  <conditionalFormatting sqref="H19:H20">
    <cfRule type="expression" dxfId="365" priority="9">
      <formula>$B19="日"</formula>
    </cfRule>
    <cfRule type="expression" dxfId="364" priority="10">
      <formula>$B19="土"</formula>
    </cfRule>
  </conditionalFormatting>
  <conditionalFormatting sqref="H26:H27">
    <cfRule type="expression" dxfId="363" priority="7">
      <formula>$B26="日"</formula>
    </cfRule>
    <cfRule type="expression" dxfId="362" priority="8">
      <formula>$B26="土"</formula>
    </cfRule>
  </conditionalFormatting>
  <conditionalFormatting sqref="H26:H27">
    <cfRule type="expression" dxfId="361" priority="5">
      <formula>$B26="日"</formula>
    </cfRule>
    <cfRule type="expression" dxfId="360" priority="6">
      <formula>$B26="土"</formula>
    </cfRule>
  </conditionalFormatting>
  <conditionalFormatting sqref="H33:H34">
    <cfRule type="expression" dxfId="359" priority="3">
      <formula>$B33="日"</formula>
    </cfRule>
    <cfRule type="expression" dxfId="358" priority="4">
      <formula>$B33="土"</formula>
    </cfRule>
  </conditionalFormatting>
  <conditionalFormatting sqref="H33:H34">
    <cfRule type="expression" dxfId="357" priority="1">
      <formula>$B33="日"</formula>
    </cfRule>
    <cfRule type="expression" dxfId="356" priority="2">
      <formula>$B33="土"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4" zoomScaleNormal="100" workbookViewId="0">
      <selection activeCell="H8" sqref="H8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2022/10/1</v>
      </c>
    </row>
    <row r="2" spans="1:39" ht="38.25" customHeight="1" thickBot="1" x14ac:dyDescent="0.2">
      <c r="A2" s="4" t="s">
        <v>36</v>
      </c>
      <c r="B2" s="76">
        <v>10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土</v>
      </c>
      <c r="C8" s="3"/>
      <c r="D8" s="3"/>
      <c r="E8" s="3" t="s">
        <v>17</v>
      </c>
      <c r="F8" s="22"/>
      <c r="G8" s="3"/>
      <c r="H8" s="22" t="s">
        <v>119</v>
      </c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日</v>
      </c>
      <c r="C9" s="22"/>
      <c r="D9" s="22"/>
      <c r="E9" s="22" t="s">
        <v>17</v>
      </c>
      <c r="F9" s="22"/>
      <c r="G9" s="22"/>
      <c r="H9" s="22" t="s">
        <v>119</v>
      </c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月</v>
      </c>
      <c r="C10" s="22"/>
      <c r="D10" s="22"/>
      <c r="E10" s="22" t="s">
        <v>17</v>
      </c>
      <c r="F10" s="22"/>
      <c r="G10" s="22"/>
      <c r="H10" s="22" t="s">
        <v>118</v>
      </c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火</v>
      </c>
      <c r="C11" s="22"/>
      <c r="D11" s="22"/>
      <c r="E11" s="22" t="s">
        <v>17</v>
      </c>
      <c r="F11" s="22"/>
      <c r="G11" s="22"/>
      <c r="H11" s="22" t="s">
        <v>118</v>
      </c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水</v>
      </c>
      <c r="C12" s="22"/>
      <c r="D12" s="22"/>
      <c r="E12" s="22" t="s">
        <v>17</v>
      </c>
      <c r="F12" s="22"/>
      <c r="G12" s="22"/>
      <c r="H12" s="22" t="s">
        <v>117</v>
      </c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木</v>
      </c>
      <c r="C13" s="22"/>
      <c r="D13" s="22"/>
      <c r="E13" s="22" t="s">
        <v>17</v>
      </c>
      <c r="F13" s="22"/>
      <c r="G13" s="22"/>
      <c r="H13" s="22" t="s">
        <v>117</v>
      </c>
      <c r="I13" s="22"/>
    </row>
    <row r="14" spans="1:39" ht="18" customHeight="1" thickBot="1" x14ac:dyDescent="0.2">
      <c r="A14" s="24">
        <v>7</v>
      </c>
      <c r="B14" s="22" t="str">
        <f t="shared" si="0"/>
        <v>金</v>
      </c>
      <c r="C14" s="22" t="s">
        <v>17</v>
      </c>
      <c r="D14" s="22"/>
      <c r="E14" s="22"/>
      <c r="F14" s="22" t="s">
        <v>105</v>
      </c>
      <c r="G14" s="22" t="s">
        <v>109</v>
      </c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土</v>
      </c>
      <c r="C15" s="22" t="s">
        <v>17</v>
      </c>
      <c r="D15" s="22"/>
      <c r="E15" s="22"/>
      <c r="F15" s="22" t="s">
        <v>106</v>
      </c>
      <c r="G15" s="22" t="s">
        <v>109</v>
      </c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日</v>
      </c>
      <c r="C16" s="22" t="s">
        <v>17</v>
      </c>
      <c r="D16" s="22"/>
      <c r="E16" s="22"/>
      <c r="F16" s="22" t="s">
        <v>107</v>
      </c>
      <c r="G16" s="22" t="s">
        <v>109</v>
      </c>
      <c r="H16" s="22"/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月</v>
      </c>
      <c r="C17" s="22" t="s">
        <v>17</v>
      </c>
      <c r="D17" s="22"/>
      <c r="E17" s="22"/>
      <c r="F17" s="22" t="s">
        <v>106</v>
      </c>
      <c r="G17" s="22" t="s">
        <v>109</v>
      </c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火</v>
      </c>
      <c r="C18" s="22" t="s">
        <v>17</v>
      </c>
      <c r="D18" s="22"/>
      <c r="E18" s="22"/>
      <c r="F18" s="22" t="s">
        <v>107</v>
      </c>
      <c r="G18" s="22" t="s">
        <v>109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水</v>
      </c>
      <c r="C19" s="22"/>
      <c r="D19" s="22"/>
      <c r="E19" s="22" t="s">
        <v>17</v>
      </c>
      <c r="F19" s="22"/>
      <c r="G19" s="22"/>
      <c r="H19" s="22" t="s">
        <v>78</v>
      </c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木</v>
      </c>
      <c r="C20" s="22" t="s">
        <v>17</v>
      </c>
      <c r="D20" s="22"/>
      <c r="E20" s="22"/>
      <c r="F20" s="22" t="s">
        <v>107</v>
      </c>
      <c r="G20" s="22" t="s">
        <v>109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金</v>
      </c>
      <c r="C21" s="22" t="s">
        <v>17</v>
      </c>
      <c r="D21" s="22"/>
      <c r="E21" s="22"/>
      <c r="F21" s="22" t="s">
        <v>105</v>
      </c>
      <c r="G21" s="22" t="s">
        <v>109</v>
      </c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土</v>
      </c>
      <c r="C22" s="22" t="s">
        <v>17</v>
      </c>
      <c r="D22" s="22"/>
      <c r="E22" s="22"/>
      <c r="F22" s="22" t="s">
        <v>105</v>
      </c>
      <c r="G22" s="22" t="s">
        <v>109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日</v>
      </c>
      <c r="C23" s="22"/>
      <c r="D23" s="22"/>
      <c r="E23" s="22" t="s">
        <v>17</v>
      </c>
      <c r="F23" s="22"/>
      <c r="G23" s="22"/>
      <c r="H23" s="22"/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月</v>
      </c>
      <c r="C24" s="22" t="s">
        <v>17</v>
      </c>
      <c r="D24" s="22"/>
      <c r="E24" s="22"/>
      <c r="F24" s="11" t="s">
        <v>107</v>
      </c>
      <c r="G24" s="22" t="s">
        <v>109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火</v>
      </c>
      <c r="C25" s="22" t="s">
        <v>17</v>
      </c>
      <c r="D25" s="22"/>
      <c r="E25" s="22"/>
      <c r="F25" s="22" t="s">
        <v>105</v>
      </c>
      <c r="G25" s="22" t="s">
        <v>109</v>
      </c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水</v>
      </c>
      <c r="C26" s="22"/>
      <c r="D26" s="22"/>
      <c r="E26" s="22" t="s">
        <v>17</v>
      </c>
      <c r="F26" s="22"/>
      <c r="G26" s="22"/>
      <c r="H26" s="22" t="s">
        <v>78</v>
      </c>
      <c r="I26" s="22"/>
    </row>
    <row r="27" spans="1:12" ht="18" customHeight="1" thickBot="1" x14ac:dyDescent="0.2">
      <c r="A27" s="24">
        <v>20</v>
      </c>
      <c r="B27" s="22" t="str">
        <f t="shared" si="0"/>
        <v>木</v>
      </c>
      <c r="C27" s="22" t="s">
        <v>17</v>
      </c>
      <c r="D27" s="22"/>
      <c r="E27" s="22"/>
      <c r="F27" s="22" t="s">
        <v>105</v>
      </c>
      <c r="G27" s="22" t="s">
        <v>109</v>
      </c>
      <c r="H27" s="22"/>
      <c r="I27" s="22"/>
    </row>
    <row r="28" spans="1:12" ht="18" customHeight="1" thickBot="1" x14ac:dyDescent="0.2">
      <c r="A28" s="24">
        <v>21</v>
      </c>
      <c r="B28" s="22" t="str">
        <f t="shared" si="0"/>
        <v>金</v>
      </c>
      <c r="C28" s="22" t="s">
        <v>17</v>
      </c>
      <c r="D28" s="22"/>
      <c r="E28" s="22"/>
      <c r="F28" s="22" t="s">
        <v>105</v>
      </c>
      <c r="G28" s="22" t="s">
        <v>109</v>
      </c>
      <c r="H28" s="22"/>
      <c r="I28" s="22"/>
    </row>
    <row r="29" spans="1:12" ht="18" customHeight="1" thickBot="1" x14ac:dyDescent="0.2">
      <c r="A29" s="24">
        <v>22</v>
      </c>
      <c r="B29" s="22" t="str">
        <f t="shared" si="0"/>
        <v>土</v>
      </c>
      <c r="C29" s="22" t="s">
        <v>17</v>
      </c>
      <c r="D29" s="22"/>
      <c r="E29" s="22"/>
      <c r="F29" s="22" t="s">
        <v>106</v>
      </c>
      <c r="G29" s="22" t="s">
        <v>109</v>
      </c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日</v>
      </c>
      <c r="C30" s="22"/>
      <c r="D30" s="22"/>
      <c r="E30" s="22" t="s">
        <v>17</v>
      </c>
      <c r="F30" s="22"/>
      <c r="G30" s="22"/>
      <c r="H30" s="22"/>
      <c r="I30" s="22"/>
    </row>
    <row r="31" spans="1:12" ht="18" customHeight="1" thickBot="1" x14ac:dyDescent="0.2">
      <c r="A31" s="24">
        <v>24</v>
      </c>
      <c r="B31" s="22" t="str">
        <f t="shared" si="0"/>
        <v>月</v>
      </c>
      <c r="C31" s="22" t="s">
        <v>17</v>
      </c>
      <c r="D31" s="22"/>
      <c r="E31" s="22"/>
      <c r="F31" s="11" t="s">
        <v>105</v>
      </c>
      <c r="G31" s="22" t="s">
        <v>109</v>
      </c>
      <c r="H31" s="22"/>
      <c r="I31" s="22"/>
    </row>
    <row r="32" spans="1:12" ht="18" customHeight="1" thickBot="1" x14ac:dyDescent="0.2">
      <c r="A32" s="24">
        <v>25</v>
      </c>
      <c r="B32" s="22" t="str">
        <f t="shared" si="0"/>
        <v>火</v>
      </c>
      <c r="C32" s="22" t="s">
        <v>17</v>
      </c>
      <c r="D32" s="22"/>
      <c r="E32" s="22"/>
      <c r="F32" s="22" t="s">
        <v>105</v>
      </c>
      <c r="G32" s="22" t="s">
        <v>109</v>
      </c>
      <c r="H32" s="22"/>
      <c r="I32" s="22"/>
    </row>
    <row r="33" spans="1:9" ht="18" customHeight="1" thickBot="1" x14ac:dyDescent="0.2">
      <c r="A33" s="24">
        <v>26</v>
      </c>
      <c r="B33" s="22" t="str">
        <f t="shared" si="0"/>
        <v>水</v>
      </c>
      <c r="C33" s="22"/>
      <c r="D33" s="22"/>
      <c r="E33" s="22" t="s">
        <v>17</v>
      </c>
      <c r="F33" s="22"/>
      <c r="G33" s="22"/>
      <c r="H33" s="22" t="s">
        <v>78</v>
      </c>
      <c r="I33" s="22"/>
    </row>
    <row r="34" spans="1:9" ht="18" customHeight="1" thickBot="1" x14ac:dyDescent="0.2">
      <c r="A34" s="24">
        <v>27</v>
      </c>
      <c r="B34" s="22" t="str">
        <f t="shared" si="0"/>
        <v>木</v>
      </c>
      <c r="C34" s="22" t="s">
        <v>17</v>
      </c>
      <c r="D34" s="22"/>
      <c r="E34" s="22"/>
      <c r="F34" s="22" t="s">
        <v>105</v>
      </c>
      <c r="G34" s="22" t="s">
        <v>109</v>
      </c>
      <c r="H34" s="22"/>
      <c r="I34" s="22"/>
    </row>
    <row r="35" spans="1:9" ht="18" customHeight="1" thickBot="1" x14ac:dyDescent="0.2">
      <c r="A35" s="24">
        <v>28</v>
      </c>
      <c r="B35" s="22" t="str">
        <f t="shared" si="0"/>
        <v>金</v>
      </c>
      <c r="C35" s="22" t="s">
        <v>17</v>
      </c>
      <c r="D35" s="22"/>
      <c r="E35" s="22"/>
      <c r="F35" s="22" t="s">
        <v>105</v>
      </c>
      <c r="G35" s="22" t="s">
        <v>110</v>
      </c>
      <c r="H35" s="22"/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土</v>
      </c>
      <c r="C36" s="22"/>
      <c r="D36" s="22" t="s">
        <v>17</v>
      </c>
      <c r="E36" s="22"/>
      <c r="F36" s="22" t="s">
        <v>108</v>
      </c>
      <c r="G36" s="22" t="s">
        <v>110</v>
      </c>
      <c r="H36" s="22"/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日</v>
      </c>
      <c r="C37" s="22"/>
      <c r="D37" s="22" t="s">
        <v>17</v>
      </c>
      <c r="E37" s="22"/>
      <c r="F37" s="22" t="s">
        <v>108</v>
      </c>
      <c r="G37" s="22" t="s">
        <v>110</v>
      </c>
      <c r="H37" s="22"/>
      <c r="I37" s="22"/>
    </row>
    <row r="38" spans="1:9" ht="18" customHeight="1" thickBot="1" x14ac:dyDescent="0.2">
      <c r="A38" s="25">
        <f>IF(OR($B$2=2,$B$2=4,$B$2=6,$B$2=9,$B$2=11),"",31)</f>
        <v>31</v>
      </c>
      <c r="B38" s="26" t="str">
        <f>IF(A38="","",IF(B37="","",IF(B37="月","火",IF(B37="火","水",IF(B37="水","木",IF(B37="木","金",IF(B37="金","土",IF(B37="土","日",IF(B37="日","月")))))))))</f>
        <v>月</v>
      </c>
      <c r="C38" s="11"/>
      <c r="D38" s="11"/>
      <c r="E38" s="11" t="s">
        <v>17</v>
      </c>
      <c r="F38" s="11"/>
      <c r="G38" s="22"/>
      <c r="H38" s="22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17</v>
      </c>
      <c r="D39" s="8">
        <f>COUNTIF(D8:D38,"○")</f>
        <v>2</v>
      </c>
      <c r="E39" s="8">
        <f>COUNTIF(E8:E38,"○")</f>
        <v>12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13:I17 D20:I22 D27:I29 D25:F25 D34:I36 D32:F32 D18:F18 D37:F38 I37:I38 D30:E31 G30:I30 D23:E24 G23:I23 D8:E8 G8 D33:G33 I31:I33 D19:G19 I18:I19 D26:G26 I24:I26 D9:G12 I8:I12">
    <cfRule type="expression" dxfId="355" priority="67">
      <formula>$B8="日"</formula>
    </cfRule>
    <cfRule type="expression" dxfId="354" priority="68">
      <formula>$B8="土"</formula>
    </cfRule>
  </conditionalFormatting>
  <conditionalFormatting sqref="A8:B34">
    <cfRule type="expression" dxfId="353" priority="65">
      <formula>$B8="日"</formula>
    </cfRule>
    <cfRule type="expression" dxfId="352" priority="66">
      <formula>$B8="土"</formula>
    </cfRule>
  </conditionalFormatting>
  <conditionalFormatting sqref="A35:B37 B38">
    <cfRule type="expression" dxfId="351" priority="63">
      <formula>$B35="日"</formula>
    </cfRule>
    <cfRule type="expression" dxfId="350" priority="64">
      <formula>$B35="土"</formula>
    </cfRule>
  </conditionalFormatting>
  <conditionalFormatting sqref="A38">
    <cfRule type="expression" dxfId="349" priority="61">
      <formula>$B38="日"</formula>
    </cfRule>
    <cfRule type="expression" dxfId="348" priority="62">
      <formula>$B38="土"</formula>
    </cfRule>
  </conditionalFormatting>
  <conditionalFormatting sqref="C13:I17 C20:I22 C27:I29 C34:I36 C32:F32 C18:F18 C25:F25 C37:F38 I37:I38 C30:E31 G30:I30 C23:E24 G23:I23 C8:E8 G8 C33:G33 I31:I33 C19:G19 I18:I19 C26:G26 I24:I26 C9:G12 I8:I12">
    <cfRule type="expression" dxfId="347" priority="59">
      <formula>$B8="日"</formula>
    </cfRule>
    <cfRule type="expression" dxfId="346" priority="60">
      <formula>$B8="土"</formula>
    </cfRule>
  </conditionalFormatting>
  <conditionalFormatting sqref="G18:H18">
    <cfRule type="expression" dxfId="345" priority="57">
      <formula>$B18="日"</formula>
    </cfRule>
    <cfRule type="expression" dxfId="344" priority="58">
      <formula>$B18="土"</formula>
    </cfRule>
  </conditionalFormatting>
  <conditionalFormatting sqref="G18:H18">
    <cfRule type="expression" dxfId="343" priority="55">
      <formula>$B18="日"</formula>
    </cfRule>
    <cfRule type="expression" dxfId="342" priority="56">
      <formula>$B18="土"</formula>
    </cfRule>
  </conditionalFormatting>
  <conditionalFormatting sqref="G24:H25">
    <cfRule type="expression" dxfId="341" priority="53">
      <formula>$B24="日"</formula>
    </cfRule>
    <cfRule type="expression" dxfId="340" priority="54">
      <formula>$B24="土"</formula>
    </cfRule>
  </conditionalFormatting>
  <conditionalFormatting sqref="G24:H25">
    <cfRule type="expression" dxfId="339" priority="51">
      <formula>$B24="日"</formula>
    </cfRule>
    <cfRule type="expression" dxfId="338" priority="52">
      <formula>$B24="土"</formula>
    </cfRule>
  </conditionalFormatting>
  <conditionalFormatting sqref="G31:H31">
    <cfRule type="expression" dxfId="337" priority="49">
      <formula>$B31="日"</formula>
    </cfRule>
    <cfRule type="expression" dxfId="336" priority="50">
      <formula>$B31="土"</formula>
    </cfRule>
  </conditionalFormatting>
  <conditionalFormatting sqref="G31:H31">
    <cfRule type="expression" dxfId="335" priority="47">
      <formula>$B31="日"</formula>
    </cfRule>
    <cfRule type="expression" dxfId="334" priority="48">
      <formula>$B31="土"</formula>
    </cfRule>
  </conditionalFormatting>
  <conditionalFormatting sqref="G32:H32">
    <cfRule type="expression" dxfId="333" priority="45">
      <formula>$B32="日"</formula>
    </cfRule>
    <cfRule type="expression" dxfId="332" priority="46">
      <formula>$B32="土"</formula>
    </cfRule>
  </conditionalFormatting>
  <conditionalFormatting sqref="G32:H32">
    <cfRule type="expression" dxfId="331" priority="43">
      <formula>$B32="日"</formula>
    </cfRule>
    <cfRule type="expression" dxfId="330" priority="44">
      <formula>$B32="土"</formula>
    </cfRule>
  </conditionalFormatting>
  <conditionalFormatting sqref="C18">
    <cfRule type="expression" dxfId="329" priority="41">
      <formula>$B18="日"</formula>
    </cfRule>
    <cfRule type="expression" dxfId="328" priority="42">
      <formula>$B18="土"</formula>
    </cfRule>
  </conditionalFormatting>
  <conditionalFormatting sqref="G37:H37">
    <cfRule type="expression" dxfId="327" priority="39">
      <formula>$B37="日"</formula>
    </cfRule>
    <cfRule type="expression" dxfId="326" priority="40">
      <formula>$B37="土"</formula>
    </cfRule>
  </conditionalFormatting>
  <conditionalFormatting sqref="G37:H37">
    <cfRule type="expression" dxfId="325" priority="37">
      <formula>$B37="日"</formula>
    </cfRule>
    <cfRule type="expression" dxfId="324" priority="38">
      <formula>$B37="土"</formula>
    </cfRule>
  </conditionalFormatting>
  <conditionalFormatting sqref="G38:H38">
    <cfRule type="expression" dxfId="323" priority="35">
      <formula>$B38="日"</formula>
    </cfRule>
    <cfRule type="expression" dxfId="322" priority="36">
      <formula>$B38="土"</formula>
    </cfRule>
  </conditionalFormatting>
  <conditionalFormatting sqref="G38:H38">
    <cfRule type="expression" dxfId="321" priority="33">
      <formula>$B38="日"</formula>
    </cfRule>
    <cfRule type="expression" dxfId="320" priority="34">
      <formula>$B38="土"</formula>
    </cfRule>
  </conditionalFormatting>
  <conditionalFormatting sqref="F30:F31">
    <cfRule type="expression" dxfId="319" priority="31">
      <formula>$B30="日"</formula>
    </cfRule>
    <cfRule type="expression" dxfId="318" priority="32">
      <formula>$B30="土"</formula>
    </cfRule>
  </conditionalFormatting>
  <conditionalFormatting sqref="F30:F31">
    <cfRule type="expression" dxfId="317" priority="29">
      <formula>$B30="日"</formula>
    </cfRule>
    <cfRule type="expression" dxfId="316" priority="30">
      <formula>$B30="土"</formula>
    </cfRule>
  </conditionalFormatting>
  <conditionalFormatting sqref="F23:F24">
    <cfRule type="expression" dxfId="315" priority="27">
      <formula>$B23="日"</formula>
    </cfRule>
    <cfRule type="expression" dxfId="314" priority="28">
      <formula>$B23="土"</formula>
    </cfRule>
  </conditionalFormatting>
  <conditionalFormatting sqref="F23:F24">
    <cfRule type="expression" dxfId="313" priority="25">
      <formula>$B23="日"</formula>
    </cfRule>
    <cfRule type="expression" dxfId="312" priority="26">
      <formula>$B23="土"</formula>
    </cfRule>
  </conditionalFormatting>
  <conditionalFormatting sqref="F8">
    <cfRule type="expression" dxfId="311" priority="23">
      <formula>$B8="日"</formula>
    </cfRule>
    <cfRule type="expression" dxfId="310" priority="24">
      <formula>$B8="土"</formula>
    </cfRule>
  </conditionalFormatting>
  <conditionalFormatting sqref="F8">
    <cfRule type="expression" dxfId="309" priority="21">
      <formula>$B8="日"</formula>
    </cfRule>
    <cfRule type="expression" dxfId="308" priority="22">
      <formula>$B8="土"</formula>
    </cfRule>
  </conditionalFormatting>
  <conditionalFormatting sqref="H33">
    <cfRule type="expression" dxfId="307" priority="19">
      <formula>$B33="日"</formula>
    </cfRule>
    <cfRule type="expression" dxfId="306" priority="20">
      <formula>$B33="土"</formula>
    </cfRule>
  </conditionalFormatting>
  <conditionalFormatting sqref="H33">
    <cfRule type="expression" dxfId="305" priority="17">
      <formula>$B33="日"</formula>
    </cfRule>
    <cfRule type="expression" dxfId="304" priority="18">
      <formula>$B33="土"</formula>
    </cfRule>
  </conditionalFormatting>
  <conditionalFormatting sqref="H19">
    <cfRule type="expression" dxfId="303" priority="15">
      <formula>$B19="日"</formula>
    </cfRule>
    <cfRule type="expression" dxfId="302" priority="16">
      <formula>$B19="土"</formula>
    </cfRule>
  </conditionalFormatting>
  <conditionalFormatting sqref="H19">
    <cfRule type="expression" dxfId="301" priority="13">
      <formula>$B19="日"</formula>
    </cfRule>
    <cfRule type="expression" dxfId="300" priority="14">
      <formula>$B19="土"</formula>
    </cfRule>
  </conditionalFormatting>
  <conditionalFormatting sqref="H26">
    <cfRule type="expression" dxfId="299" priority="11">
      <formula>$B26="日"</formula>
    </cfRule>
    <cfRule type="expression" dxfId="298" priority="12">
      <formula>$B26="土"</formula>
    </cfRule>
  </conditionalFormatting>
  <conditionalFormatting sqref="H26">
    <cfRule type="expression" dxfId="297" priority="9">
      <formula>$B26="日"</formula>
    </cfRule>
    <cfRule type="expression" dxfId="296" priority="10">
      <formula>$B26="土"</formula>
    </cfRule>
  </conditionalFormatting>
  <conditionalFormatting sqref="H10:H12">
    <cfRule type="expression" dxfId="295" priority="7">
      <formula>$B10="日"</formula>
    </cfRule>
    <cfRule type="expression" dxfId="294" priority="8">
      <formula>$B10="土"</formula>
    </cfRule>
  </conditionalFormatting>
  <conditionalFormatting sqref="H10:H12">
    <cfRule type="expression" dxfId="293" priority="5">
      <formula>$B10="日"</formula>
    </cfRule>
    <cfRule type="expression" dxfId="292" priority="6">
      <formula>$B10="土"</formula>
    </cfRule>
  </conditionalFormatting>
  <conditionalFormatting sqref="H8:H9">
    <cfRule type="expression" dxfId="291" priority="3">
      <formula>$B8="日"</formula>
    </cfRule>
    <cfRule type="expression" dxfId="290" priority="4">
      <formula>$B8="土"</formula>
    </cfRule>
  </conditionalFormatting>
  <conditionalFormatting sqref="H8:H9">
    <cfRule type="expression" dxfId="289" priority="1">
      <formula>$B8="日"</formula>
    </cfRule>
    <cfRule type="expression" dxfId="288" priority="2">
      <formula>$B8="土"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25" zoomScaleNormal="100" workbookViewId="0">
      <selection activeCell="F28" sqref="F28"/>
    </sheetView>
  </sheetViews>
  <sheetFormatPr defaultRowHeight="13.5" x14ac:dyDescent="0.15"/>
  <cols>
    <col min="1" max="1" width="4.125" customWidth="1"/>
    <col min="2" max="2" width="4.375" customWidth="1"/>
    <col min="3" max="5" width="5.625" customWidth="1"/>
    <col min="7" max="7" width="13" customWidth="1"/>
    <col min="8" max="8" width="11.75" customWidth="1"/>
    <col min="9" max="9" width="22.75" customWidth="1"/>
    <col min="12" max="12" width="9" hidden="1" customWidth="1"/>
  </cols>
  <sheetData>
    <row r="1" spans="1:39" ht="39.950000000000003" customHeight="1" thickBot="1" x14ac:dyDescent="0.25">
      <c r="A1" s="78">
        <f>'4月'!A1:C1</f>
        <v>2022</v>
      </c>
      <c r="B1" s="79"/>
      <c r="C1" s="80"/>
      <c r="D1" s="27" t="s">
        <v>57</v>
      </c>
      <c r="AL1" t="s">
        <v>56</v>
      </c>
      <c r="AM1" t="str">
        <f>$A$1&amp;"/"&amp;B2&amp;"/1"</f>
        <v>2022/11/1</v>
      </c>
    </row>
    <row r="2" spans="1:39" ht="38.25" customHeight="1" thickBot="1" x14ac:dyDescent="0.2">
      <c r="A2" s="4" t="s">
        <v>36</v>
      </c>
      <c r="B2" s="76">
        <v>11</v>
      </c>
      <c r="C2" s="77"/>
      <c r="D2" s="4" t="s">
        <v>54</v>
      </c>
      <c r="E2" s="67" t="str">
        <f>'4月'!E2:G2</f>
        <v>陸上競技</v>
      </c>
      <c r="F2" s="68"/>
      <c r="G2" s="69"/>
      <c r="H2" s="4" t="s">
        <v>43</v>
      </c>
    </row>
    <row r="3" spans="1:39" ht="18" customHeight="1" thickBot="1" x14ac:dyDescent="0.2">
      <c r="A3" s="4"/>
      <c r="B3" s="18"/>
      <c r="C3" s="18"/>
      <c r="D3" s="19"/>
      <c r="E3" s="19"/>
      <c r="F3" s="19"/>
      <c r="G3" s="4"/>
      <c r="H3" s="4"/>
    </row>
    <row r="4" spans="1:39" ht="30" customHeight="1" thickBot="1" x14ac:dyDescent="0.2">
      <c r="A4" s="4"/>
      <c r="B4" s="18"/>
      <c r="C4" s="18"/>
      <c r="D4" s="19"/>
      <c r="E4" s="19"/>
      <c r="F4" s="19"/>
      <c r="G4" s="20" t="s">
        <v>46</v>
      </c>
      <c r="H4" s="73" t="str">
        <f>'4月'!H4:I4</f>
        <v>千田　直裕</v>
      </c>
      <c r="I4" s="74"/>
    </row>
    <row r="5" spans="1:39" ht="11.25" customHeight="1" thickBot="1" x14ac:dyDescent="0.2">
      <c r="A5" s="4"/>
      <c r="B5" s="4"/>
      <c r="C5" s="6"/>
      <c r="D5" s="6"/>
      <c r="E5" s="4"/>
      <c r="F5" s="4"/>
      <c r="G5" s="4"/>
      <c r="H5" s="4"/>
      <c r="I5" s="4"/>
    </row>
    <row r="6" spans="1:39" ht="15" thickTop="1" thickBot="1" x14ac:dyDescent="0.2">
      <c r="A6" s="71" t="s">
        <v>0</v>
      </c>
      <c r="B6" s="71" t="s">
        <v>1</v>
      </c>
      <c r="C6" s="71" t="s">
        <v>2</v>
      </c>
      <c r="D6" s="71"/>
      <c r="E6" s="71"/>
      <c r="F6" s="71" t="s">
        <v>3</v>
      </c>
      <c r="G6" s="71" t="s">
        <v>4</v>
      </c>
      <c r="H6" s="71" t="s">
        <v>5</v>
      </c>
      <c r="I6" s="9" t="s">
        <v>6</v>
      </c>
    </row>
    <row r="7" spans="1:39" ht="27" customHeight="1" thickTop="1" thickBot="1" x14ac:dyDescent="0.2">
      <c r="A7" s="71"/>
      <c r="B7" s="71"/>
      <c r="C7" s="28" t="s">
        <v>8</v>
      </c>
      <c r="D7" s="28" t="s">
        <v>9</v>
      </c>
      <c r="E7" s="28" t="s">
        <v>10</v>
      </c>
      <c r="F7" s="71"/>
      <c r="G7" s="71"/>
      <c r="H7" s="71"/>
      <c r="I7" s="10" t="s">
        <v>7</v>
      </c>
    </row>
    <row r="8" spans="1:39" ht="18" customHeight="1" thickTop="1" thickBot="1" x14ac:dyDescent="0.2">
      <c r="A8" s="23">
        <v>1</v>
      </c>
      <c r="B8" s="3" t="str">
        <f>IF(B2="","",TEXT(($AM$1),"aaa"))</f>
        <v>火</v>
      </c>
      <c r="C8" s="3" t="s">
        <v>17</v>
      </c>
      <c r="D8" s="3"/>
      <c r="E8" s="3"/>
      <c r="F8" s="22" t="s">
        <v>27</v>
      </c>
      <c r="G8" s="22" t="s">
        <v>73</v>
      </c>
      <c r="H8" s="22"/>
      <c r="I8" s="3"/>
    </row>
    <row r="9" spans="1:39" ht="18" customHeight="1" thickBot="1" x14ac:dyDescent="0.2">
      <c r="A9" s="24">
        <v>2</v>
      </c>
      <c r="B9" s="22" t="str">
        <f>IF(B8="","",IF(B8="月","火",IF(B8="火","水",IF(B8="水","木",IF(B8="木","金",IF(B8="金","土",IF(B8="土","日",IF(B8="日","月"))))))))</f>
        <v>水</v>
      </c>
      <c r="C9" s="22"/>
      <c r="D9" s="22"/>
      <c r="E9" s="3" t="s">
        <v>17</v>
      </c>
      <c r="F9" s="22"/>
      <c r="G9" s="22"/>
      <c r="H9" s="22" t="s">
        <v>78</v>
      </c>
      <c r="I9" s="22"/>
      <c r="L9" t="s">
        <v>27</v>
      </c>
    </row>
    <row r="10" spans="1:39" ht="18" customHeight="1" thickBot="1" x14ac:dyDescent="0.2">
      <c r="A10" s="24">
        <v>3</v>
      </c>
      <c r="B10" s="22" t="str">
        <f>IF(B9="","",IF(B9="月","火",IF(B9="火","水",IF(B9="水","木",IF(B9="木","金",IF(B9="金","土",IF(B9="土","日",IF(B9="日","月"))))))))</f>
        <v>木</v>
      </c>
      <c r="C10" s="22" t="s">
        <v>17</v>
      </c>
      <c r="D10" s="22"/>
      <c r="E10" s="22"/>
      <c r="F10" s="22" t="s">
        <v>28</v>
      </c>
      <c r="G10" s="22" t="s">
        <v>73</v>
      </c>
      <c r="H10" s="22"/>
      <c r="I10" s="22"/>
      <c r="L10" t="s">
        <v>26</v>
      </c>
    </row>
    <row r="11" spans="1:39" ht="18" customHeight="1" thickBot="1" x14ac:dyDescent="0.2">
      <c r="A11" s="24">
        <v>4</v>
      </c>
      <c r="B11" s="22" t="str">
        <f>IF(B10="","",IF(B10="月","火",IF(B10="火","水",IF(B10="水","木",IF(B10="木","金",IF(B10="金","土",IF(B10="土","日",IF(B10="日","月"))))))))</f>
        <v>金</v>
      </c>
      <c r="C11" s="22" t="s">
        <v>17</v>
      </c>
      <c r="D11" s="22"/>
      <c r="E11" s="22"/>
      <c r="F11" s="22" t="s">
        <v>27</v>
      </c>
      <c r="G11" s="22" t="s">
        <v>73</v>
      </c>
      <c r="H11" s="22"/>
      <c r="I11" s="22"/>
      <c r="L11" t="s">
        <v>28</v>
      </c>
    </row>
    <row r="12" spans="1:39" ht="18" customHeight="1" thickBot="1" x14ac:dyDescent="0.2">
      <c r="A12" s="24">
        <v>5</v>
      </c>
      <c r="B12" s="22" t="str">
        <f t="shared" ref="B12:B35" si="0">IF(B11="","",IF(B11="月","火",IF(B11="火","水",IF(B11="水","木",IF(B11="木","金",IF(B11="金","土",IF(B11="土","日",IF(B11="日","月"))))))))</f>
        <v>土</v>
      </c>
      <c r="C12" s="22" t="s">
        <v>17</v>
      </c>
      <c r="D12" s="22"/>
      <c r="E12" s="22"/>
      <c r="F12" s="22" t="s">
        <v>29</v>
      </c>
      <c r="G12" s="22" t="s">
        <v>73</v>
      </c>
      <c r="H12" s="22"/>
      <c r="I12" s="22"/>
      <c r="L12" t="s">
        <v>29</v>
      </c>
    </row>
    <row r="13" spans="1:39" ht="18" customHeight="1" thickBot="1" x14ac:dyDescent="0.2">
      <c r="A13" s="24">
        <v>6</v>
      </c>
      <c r="B13" s="22" t="str">
        <f t="shared" si="0"/>
        <v>日</v>
      </c>
      <c r="C13" s="22"/>
      <c r="D13" s="22" t="s">
        <v>17</v>
      </c>
      <c r="E13" s="22"/>
      <c r="F13" s="22" t="s">
        <v>115</v>
      </c>
      <c r="G13" s="22" t="s">
        <v>116</v>
      </c>
      <c r="H13" s="22"/>
      <c r="I13" s="22"/>
    </row>
    <row r="14" spans="1:39" ht="18" customHeight="1" thickBot="1" x14ac:dyDescent="0.2">
      <c r="A14" s="24">
        <v>7</v>
      </c>
      <c r="B14" s="22" t="str">
        <f t="shared" si="0"/>
        <v>月</v>
      </c>
      <c r="C14" s="22"/>
      <c r="D14" s="22"/>
      <c r="E14" s="22" t="s">
        <v>17</v>
      </c>
      <c r="F14" s="22"/>
      <c r="G14" s="22"/>
      <c r="H14" s="22"/>
      <c r="I14" s="22"/>
      <c r="L14" t="s">
        <v>30</v>
      </c>
    </row>
    <row r="15" spans="1:39" ht="18" customHeight="1" thickBot="1" x14ac:dyDescent="0.2">
      <c r="A15" s="24">
        <v>8</v>
      </c>
      <c r="B15" s="22" t="str">
        <f t="shared" si="0"/>
        <v>火</v>
      </c>
      <c r="C15" s="22"/>
      <c r="D15" s="22"/>
      <c r="E15" s="3" t="s">
        <v>17</v>
      </c>
      <c r="F15" s="22"/>
      <c r="G15" s="22"/>
      <c r="H15" s="22"/>
      <c r="I15" s="22"/>
      <c r="L15" t="s">
        <v>34</v>
      </c>
    </row>
    <row r="16" spans="1:39" ht="18" customHeight="1" thickBot="1" x14ac:dyDescent="0.2">
      <c r="A16" s="24">
        <v>9</v>
      </c>
      <c r="B16" s="22" t="str">
        <f t="shared" si="0"/>
        <v>水</v>
      </c>
      <c r="C16" s="22"/>
      <c r="D16" s="22"/>
      <c r="E16" s="22" t="s">
        <v>17</v>
      </c>
      <c r="F16" s="22"/>
      <c r="G16" s="22"/>
      <c r="H16" s="22" t="s">
        <v>78</v>
      </c>
      <c r="I16" s="22"/>
      <c r="L16" t="s">
        <v>31</v>
      </c>
    </row>
    <row r="17" spans="1:12" ht="18" customHeight="1" thickBot="1" x14ac:dyDescent="0.2">
      <c r="A17" s="24">
        <v>10</v>
      </c>
      <c r="B17" s="22" t="str">
        <f t="shared" si="0"/>
        <v>木</v>
      </c>
      <c r="C17" s="22" t="s">
        <v>17</v>
      </c>
      <c r="D17" s="22"/>
      <c r="E17" s="22"/>
      <c r="F17" s="22" t="s">
        <v>27</v>
      </c>
      <c r="G17" s="22" t="s">
        <v>73</v>
      </c>
      <c r="H17" s="22"/>
      <c r="I17" s="22"/>
      <c r="L17" t="s">
        <v>32</v>
      </c>
    </row>
    <row r="18" spans="1:12" ht="18" customHeight="1" thickBot="1" x14ac:dyDescent="0.2">
      <c r="A18" s="24">
        <v>11</v>
      </c>
      <c r="B18" s="22" t="str">
        <f t="shared" si="0"/>
        <v>金</v>
      </c>
      <c r="C18" s="22" t="s">
        <v>17</v>
      </c>
      <c r="D18" s="22"/>
      <c r="E18" s="22"/>
      <c r="F18" s="22" t="s">
        <v>27</v>
      </c>
      <c r="G18" s="22" t="s">
        <v>73</v>
      </c>
      <c r="H18" s="22"/>
      <c r="I18" s="22"/>
      <c r="L18" t="s">
        <v>33</v>
      </c>
    </row>
    <row r="19" spans="1:12" ht="18" customHeight="1" thickBot="1" x14ac:dyDescent="0.2">
      <c r="A19" s="24">
        <v>12</v>
      </c>
      <c r="B19" s="22" t="str">
        <f t="shared" si="0"/>
        <v>土</v>
      </c>
      <c r="C19" s="22"/>
      <c r="D19" s="22"/>
      <c r="E19" s="22" t="s">
        <v>17</v>
      </c>
      <c r="F19" s="22"/>
      <c r="G19" s="22"/>
      <c r="H19" s="22"/>
      <c r="I19" s="22"/>
      <c r="L19" t="s">
        <v>35</v>
      </c>
    </row>
    <row r="20" spans="1:12" ht="18" customHeight="1" thickBot="1" x14ac:dyDescent="0.2">
      <c r="A20" s="24">
        <v>13</v>
      </c>
      <c r="B20" s="22" t="str">
        <f t="shared" si="0"/>
        <v>日</v>
      </c>
      <c r="C20" s="22" t="s">
        <v>17</v>
      </c>
      <c r="D20" s="22"/>
      <c r="E20" s="22"/>
      <c r="F20" s="22" t="s">
        <v>29</v>
      </c>
      <c r="G20" s="22" t="s">
        <v>73</v>
      </c>
      <c r="H20" s="22"/>
      <c r="I20" s="22"/>
    </row>
    <row r="21" spans="1:12" ht="18" customHeight="1" thickBot="1" x14ac:dyDescent="0.2">
      <c r="A21" s="24">
        <v>14</v>
      </c>
      <c r="B21" s="22" t="str">
        <f t="shared" si="0"/>
        <v>月</v>
      </c>
      <c r="C21" s="22" t="s">
        <v>17</v>
      </c>
      <c r="D21" s="22"/>
      <c r="E21" s="22"/>
      <c r="F21" s="22" t="s">
        <v>27</v>
      </c>
      <c r="G21" s="22" t="s">
        <v>73</v>
      </c>
      <c r="H21" s="22"/>
      <c r="I21" s="22"/>
    </row>
    <row r="22" spans="1:12" ht="18" customHeight="1" thickBot="1" x14ac:dyDescent="0.2">
      <c r="A22" s="24">
        <v>15</v>
      </c>
      <c r="B22" s="22" t="str">
        <f t="shared" si="0"/>
        <v>火</v>
      </c>
      <c r="C22" s="22" t="s">
        <v>17</v>
      </c>
      <c r="D22" s="22"/>
      <c r="E22" s="3"/>
      <c r="F22" s="22" t="s">
        <v>27</v>
      </c>
      <c r="G22" s="22" t="s">
        <v>73</v>
      </c>
      <c r="H22" s="22"/>
      <c r="I22" s="22"/>
      <c r="L22" t="s">
        <v>37</v>
      </c>
    </row>
    <row r="23" spans="1:12" ht="18" customHeight="1" thickBot="1" x14ac:dyDescent="0.2">
      <c r="A23" s="24">
        <v>16</v>
      </c>
      <c r="B23" s="22" t="str">
        <f t="shared" si="0"/>
        <v>水</v>
      </c>
      <c r="C23" s="22"/>
      <c r="D23" s="22"/>
      <c r="E23" s="22" t="s">
        <v>17</v>
      </c>
      <c r="F23" s="22"/>
      <c r="G23" s="22"/>
      <c r="H23" s="22" t="s">
        <v>78</v>
      </c>
      <c r="I23" s="22"/>
      <c r="L23" t="s">
        <v>38</v>
      </c>
    </row>
    <row r="24" spans="1:12" ht="18" customHeight="1" thickBot="1" x14ac:dyDescent="0.2">
      <c r="A24" s="24">
        <v>17</v>
      </c>
      <c r="B24" s="22" t="str">
        <f t="shared" si="0"/>
        <v>木</v>
      </c>
      <c r="C24" s="22" t="s">
        <v>17</v>
      </c>
      <c r="D24" s="22"/>
      <c r="E24" s="22"/>
      <c r="F24" s="22" t="s">
        <v>27</v>
      </c>
      <c r="G24" s="22" t="s">
        <v>73</v>
      </c>
      <c r="H24" s="22"/>
      <c r="I24" s="22"/>
      <c r="L24" t="s">
        <v>39</v>
      </c>
    </row>
    <row r="25" spans="1:12" ht="18" customHeight="1" thickBot="1" x14ac:dyDescent="0.2">
      <c r="A25" s="24">
        <v>18</v>
      </c>
      <c r="B25" s="22" t="str">
        <f t="shared" si="0"/>
        <v>金</v>
      </c>
      <c r="C25" s="22" t="s">
        <v>17</v>
      </c>
      <c r="D25" s="22"/>
      <c r="E25" s="22"/>
      <c r="F25" s="22" t="s">
        <v>27</v>
      </c>
      <c r="G25" s="22" t="s">
        <v>73</v>
      </c>
      <c r="H25" s="22"/>
      <c r="I25" s="22"/>
    </row>
    <row r="26" spans="1:12" ht="18" customHeight="1" thickBot="1" x14ac:dyDescent="0.2">
      <c r="A26" s="24">
        <v>19</v>
      </c>
      <c r="B26" s="22" t="str">
        <f t="shared" si="0"/>
        <v>土</v>
      </c>
      <c r="C26" s="22" t="s">
        <v>17</v>
      </c>
      <c r="D26" s="22"/>
      <c r="E26" s="22"/>
      <c r="F26" s="22" t="s">
        <v>28</v>
      </c>
      <c r="G26" s="22" t="s">
        <v>73</v>
      </c>
      <c r="H26" s="22"/>
      <c r="I26" s="22"/>
    </row>
    <row r="27" spans="1:12" ht="18" customHeight="1" thickBot="1" x14ac:dyDescent="0.2">
      <c r="A27" s="24">
        <v>20</v>
      </c>
      <c r="B27" s="22" t="str">
        <f t="shared" si="0"/>
        <v>日</v>
      </c>
      <c r="C27" s="22" t="s">
        <v>17</v>
      </c>
      <c r="D27" s="22"/>
      <c r="E27" s="22"/>
      <c r="F27" s="22" t="s">
        <v>28</v>
      </c>
      <c r="G27" s="22" t="s">
        <v>128</v>
      </c>
      <c r="H27" s="22"/>
      <c r="I27" s="22" t="s">
        <v>129</v>
      </c>
    </row>
    <row r="28" spans="1:12" ht="18" customHeight="1" thickBot="1" x14ac:dyDescent="0.2">
      <c r="A28" s="24">
        <v>21</v>
      </c>
      <c r="B28" s="22" t="str">
        <f t="shared" si="0"/>
        <v>月</v>
      </c>
      <c r="C28" s="22"/>
      <c r="D28" s="22"/>
      <c r="E28" s="22" t="s">
        <v>17</v>
      </c>
      <c r="F28" s="22"/>
      <c r="G28" s="22"/>
      <c r="H28" s="22" t="s">
        <v>78</v>
      </c>
      <c r="I28" s="22"/>
    </row>
    <row r="29" spans="1:12" ht="18" customHeight="1" thickBot="1" x14ac:dyDescent="0.2">
      <c r="A29" s="24">
        <v>22</v>
      </c>
      <c r="B29" s="22" t="str">
        <f t="shared" si="0"/>
        <v>火</v>
      </c>
      <c r="C29" s="22"/>
      <c r="D29" s="22"/>
      <c r="E29" s="22" t="s">
        <v>17</v>
      </c>
      <c r="F29" s="22"/>
      <c r="G29" s="22"/>
      <c r="H29" s="22"/>
      <c r="I29" s="22"/>
    </row>
    <row r="30" spans="1:12" ht="18" customHeight="1" thickBot="1" x14ac:dyDescent="0.2">
      <c r="A30" s="24">
        <v>23</v>
      </c>
      <c r="B30" s="22" t="str">
        <f t="shared" si="0"/>
        <v>水</v>
      </c>
      <c r="C30" s="22"/>
      <c r="D30" s="22"/>
      <c r="E30" s="22" t="s">
        <v>17</v>
      </c>
      <c r="F30" s="22"/>
      <c r="G30" s="22"/>
      <c r="H30" s="22" t="s">
        <v>119</v>
      </c>
      <c r="I30" s="22"/>
    </row>
    <row r="31" spans="1:12" ht="18" customHeight="1" thickBot="1" x14ac:dyDescent="0.2">
      <c r="A31" s="24">
        <v>24</v>
      </c>
      <c r="B31" s="22" t="str">
        <f t="shared" si="0"/>
        <v>木</v>
      </c>
      <c r="C31" s="22"/>
      <c r="D31" s="22"/>
      <c r="E31" s="22" t="s">
        <v>17</v>
      </c>
      <c r="F31" s="22"/>
      <c r="G31" s="22"/>
      <c r="H31" s="22" t="s">
        <v>119</v>
      </c>
      <c r="I31" s="22"/>
    </row>
    <row r="32" spans="1:12" ht="18" customHeight="1" thickBot="1" x14ac:dyDescent="0.2">
      <c r="A32" s="24">
        <v>25</v>
      </c>
      <c r="B32" s="22" t="str">
        <f t="shared" si="0"/>
        <v>金</v>
      </c>
      <c r="C32" s="22"/>
      <c r="D32" s="22"/>
      <c r="E32" s="22" t="s">
        <v>17</v>
      </c>
      <c r="F32" s="22"/>
      <c r="G32" s="22"/>
      <c r="H32" s="22" t="s">
        <v>119</v>
      </c>
      <c r="I32" s="22"/>
    </row>
    <row r="33" spans="1:9" ht="18" customHeight="1" thickBot="1" x14ac:dyDescent="0.2">
      <c r="A33" s="24">
        <v>26</v>
      </c>
      <c r="B33" s="22" t="str">
        <f t="shared" si="0"/>
        <v>土</v>
      </c>
      <c r="C33" s="22"/>
      <c r="D33" s="22"/>
      <c r="E33" s="22" t="s">
        <v>17</v>
      </c>
      <c r="F33" s="22"/>
      <c r="G33" s="22"/>
      <c r="H33" s="22" t="s">
        <v>119</v>
      </c>
      <c r="I33" s="22"/>
    </row>
    <row r="34" spans="1:9" ht="18" customHeight="1" thickBot="1" x14ac:dyDescent="0.2">
      <c r="A34" s="24">
        <v>27</v>
      </c>
      <c r="B34" s="22" t="str">
        <f t="shared" si="0"/>
        <v>日</v>
      </c>
      <c r="C34" s="22"/>
      <c r="D34" s="22"/>
      <c r="E34" s="22" t="s">
        <v>17</v>
      </c>
      <c r="F34" s="22"/>
      <c r="G34" s="22"/>
      <c r="H34" s="22" t="s">
        <v>119</v>
      </c>
      <c r="I34" s="22"/>
    </row>
    <row r="35" spans="1:9" ht="18" customHeight="1" thickBot="1" x14ac:dyDescent="0.2">
      <c r="A35" s="24">
        <v>28</v>
      </c>
      <c r="B35" s="22" t="str">
        <f t="shared" si="0"/>
        <v>月</v>
      </c>
      <c r="C35" s="22"/>
      <c r="D35" s="22"/>
      <c r="E35" s="22" t="s">
        <v>17</v>
      </c>
      <c r="F35" s="22"/>
      <c r="G35" s="22"/>
      <c r="H35" s="22" t="s">
        <v>119</v>
      </c>
      <c r="I35" s="22"/>
    </row>
    <row r="36" spans="1:9" ht="18" customHeight="1" thickBot="1" x14ac:dyDescent="0.2">
      <c r="A36" s="24">
        <v>29</v>
      </c>
      <c r="B36" s="22" t="str">
        <f>IF(A36="","",IF(B35="","",IF(B35="月","火",IF(B35="火","水",IF(B35="水","木",IF(B35="木","金",IF(B35="金","土",IF(B35="土","日",IF(B35="日","月")))))))))</f>
        <v>火</v>
      </c>
      <c r="C36" s="22"/>
      <c r="D36" s="22"/>
      <c r="E36" s="22" t="s">
        <v>17</v>
      </c>
      <c r="F36" s="22"/>
      <c r="G36" s="22"/>
      <c r="H36" s="22" t="s">
        <v>119</v>
      </c>
      <c r="I36" s="22"/>
    </row>
    <row r="37" spans="1:9" ht="18" customHeight="1" thickBot="1" x14ac:dyDescent="0.2">
      <c r="A37" s="24">
        <f>IF(OR($B$2=2),"",30)</f>
        <v>30</v>
      </c>
      <c r="B37" s="22" t="str">
        <f>IF(A37="","",IF(B36="","",IF(B36="月","火",IF(B36="火","水",IF(B36="水","木",IF(B36="木","金",IF(B36="金","土",IF(B36="土","日",IF(B36="日","月")))))))))</f>
        <v>水</v>
      </c>
      <c r="C37" s="22"/>
      <c r="D37" s="22"/>
      <c r="E37" s="22" t="s">
        <v>17</v>
      </c>
      <c r="F37" s="22"/>
      <c r="G37" s="22"/>
      <c r="H37" s="22" t="s">
        <v>120</v>
      </c>
      <c r="I37" s="22"/>
    </row>
    <row r="38" spans="1:9" ht="18" customHeight="1" thickBot="1" x14ac:dyDescent="0.2">
      <c r="A38" s="25" t="str">
        <f>IF(OR($B$2=2,$B$2=4,$B$2=6,$B$2=9,$B$2=11),"",31)</f>
        <v/>
      </c>
      <c r="B38" s="26" t="str">
        <f>IF(A38="","",IF(B37="","",IF(B37="月","火",IF(B37="火","水",IF(B37="水","木",IF(B37="木","金",IF(B37="金","土",IF(B37="土","日",IF(B37="日","月")))))))))</f>
        <v/>
      </c>
      <c r="C38" s="11"/>
      <c r="D38" s="11"/>
      <c r="E38" s="11"/>
      <c r="F38" s="11"/>
      <c r="G38" s="11"/>
      <c r="H38" s="11"/>
      <c r="I38" s="11"/>
    </row>
    <row r="39" spans="1:9" ht="18" customHeight="1" thickTop="1" x14ac:dyDescent="0.15">
      <c r="A39" s="7"/>
      <c r="B39" s="13" t="s">
        <v>40</v>
      </c>
      <c r="C39" s="8">
        <f>COUNTIF(C8:C38,"○")</f>
        <v>13</v>
      </c>
      <c r="D39" s="8">
        <f>COUNTIF(D8:D38,"○")</f>
        <v>1</v>
      </c>
      <c r="E39" s="8">
        <f>COUNTIF(E8:E38,"○")</f>
        <v>16</v>
      </c>
      <c r="F39" s="75"/>
      <c r="G39" s="75"/>
      <c r="H39" s="75"/>
      <c r="I39" s="75"/>
    </row>
    <row r="40" spans="1:9" ht="19.5" customHeight="1" x14ac:dyDescent="0.15">
      <c r="A40" s="2"/>
    </row>
  </sheetData>
  <mergeCells count="11">
    <mergeCell ref="F39:I39"/>
    <mergeCell ref="A1:C1"/>
    <mergeCell ref="B2:C2"/>
    <mergeCell ref="E2:G2"/>
    <mergeCell ref="H4:I4"/>
    <mergeCell ref="A6:A7"/>
    <mergeCell ref="B6:B7"/>
    <mergeCell ref="C6:E6"/>
    <mergeCell ref="F6:F7"/>
    <mergeCell ref="G6:G7"/>
    <mergeCell ref="H6:H7"/>
  </mergeCells>
  <phoneticPr fontId="7"/>
  <conditionalFormatting sqref="D9 D10:E13 H11:I13 I28:I30 I8:I10 D37:I38 I36 D35:F36 D30:E34 D29:F29 D14:F14 D8:F8 H31:I35 H17:I20 H24:I27 D15:E28 I21:I23 I14:I16">
    <cfRule type="expression" dxfId="287" priority="201">
      <formula>$B8="日"</formula>
    </cfRule>
    <cfRule type="expression" dxfId="286" priority="202">
      <formula>$B8="土"</formula>
    </cfRule>
  </conditionalFormatting>
  <conditionalFormatting sqref="A8:B34">
    <cfRule type="expression" dxfId="285" priority="199">
      <formula>$B8="日"</formula>
    </cfRule>
    <cfRule type="expression" dxfId="284" priority="200">
      <formula>$B8="土"</formula>
    </cfRule>
  </conditionalFormatting>
  <conditionalFormatting sqref="A35:B37 B38">
    <cfRule type="expression" dxfId="283" priority="197">
      <formula>$B35="日"</formula>
    </cfRule>
    <cfRule type="expression" dxfId="282" priority="198">
      <formula>$B35="土"</formula>
    </cfRule>
  </conditionalFormatting>
  <conditionalFormatting sqref="A38">
    <cfRule type="expression" dxfId="281" priority="195">
      <formula>$B38="日"</formula>
    </cfRule>
    <cfRule type="expression" dxfId="280" priority="196">
      <formula>$B38="土"</formula>
    </cfRule>
  </conditionalFormatting>
  <conditionalFormatting sqref="C9:D9 H11:I13 I28:I30 C10:E13 I8:I10 C37:I38 I36 C35:F36 C14:F14 C29:F29 C30:E34 H31:I35 C8:F8 H17:I20 H24:I27 C15:E28 I21:I23 I14:I16">
    <cfRule type="expression" dxfId="279" priority="193">
      <formula>$B8="日"</formula>
    </cfRule>
    <cfRule type="expression" dxfId="278" priority="194">
      <formula>$B8="土"</formula>
    </cfRule>
  </conditionalFormatting>
  <conditionalFormatting sqref="E9">
    <cfRule type="expression" dxfId="277" priority="191">
      <formula>$B9="日"</formula>
    </cfRule>
    <cfRule type="expression" dxfId="276" priority="192">
      <formula>$B9="土"</formula>
    </cfRule>
  </conditionalFormatting>
  <conditionalFormatting sqref="E9">
    <cfRule type="expression" dxfId="275" priority="189">
      <formula>$B9="日"</formula>
    </cfRule>
    <cfRule type="expression" dxfId="274" priority="190">
      <formula>$B9="土"</formula>
    </cfRule>
  </conditionalFormatting>
  <conditionalFormatting sqref="F11:G11 F10 F13:G13">
    <cfRule type="expression" dxfId="273" priority="187">
      <formula>$B10="日"</formula>
    </cfRule>
    <cfRule type="expression" dxfId="272" priority="188">
      <formula>$B10="土"</formula>
    </cfRule>
  </conditionalFormatting>
  <conditionalFormatting sqref="F11:G11 F10 F13:G13">
    <cfRule type="expression" dxfId="271" priority="185">
      <formula>$B10="日"</formula>
    </cfRule>
    <cfRule type="expression" dxfId="270" priority="186">
      <formula>$B10="土"</formula>
    </cfRule>
  </conditionalFormatting>
  <conditionalFormatting sqref="F16:G16">
    <cfRule type="expression" dxfId="269" priority="183">
      <formula>$B16="日"</formula>
    </cfRule>
    <cfRule type="expression" dxfId="268" priority="184">
      <formula>$B16="土"</formula>
    </cfRule>
  </conditionalFormatting>
  <conditionalFormatting sqref="F16:G16">
    <cfRule type="expression" dxfId="267" priority="181">
      <formula>$B16="日"</formula>
    </cfRule>
    <cfRule type="expression" dxfId="266" priority="182">
      <formula>$B16="土"</formula>
    </cfRule>
  </conditionalFormatting>
  <conditionalFormatting sqref="F32:G33">
    <cfRule type="expression" dxfId="265" priority="167">
      <formula>$B32="日"</formula>
    </cfRule>
    <cfRule type="expression" dxfId="264" priority="168">
      <formula>$B32="土"</formula>
    </cfRule>
  </conditionalFormatting>
  <conditionalFormatting sqref="F32:G33">
    <cfRule type="expression" dxfId="263" priority="165">
      <formula>$B32="日"</formula>
    </cfRule>
    <cfRule type="expression" dxfId="262" priority="166">
      <formula>$B32="土"</formula>
    </cfRule>
  </conditionalFormatting>
  <conditionalFormatting sqref="G8:H8">
    <cfRule type="expression" dxfId="261" priority="163">
      <formula>$B8="日"</formula>
    </cfRule>
    <cfRule type="expression" dxfId="260" priority="164">
      <formula>$B8="土"</formula>
    </cfRule>
  </conditionalFormatting>
  <conditionalFormatting sqref="G8:H8">
    <cfRule type="expression" dxfId="259" priority="161">
      <formula>$B8="日"</formula>
    </cfRule>
    <cfRule type="expression" dxfId="258" priority="162">
      <formula>$B8="土"</formula>
    </cfRule>
  </conditionalFormatting>
  <conditionalFormatting sqref="H15">
    <cfRule type="expression" dxfId="257" priority="159">
      <formula>$B15="日"</formula>
    </cfRule>
    <cfRule type="expression" dxfId="256" priority="160">
      <formula>$B15="土"</formula>
    </cfRule>
  </conditionalFormatting>
  <conditionalFormatting sqref="H15">
    <cfRule type="expression" dxfId="255" priority="157">
      <formula>$B15="日"</formula>
    </cfRule>
    <cfRule type="expression" dxfId="254" priority="158">
      <formula>$B15="土"</formula>
    </cfRule>
  </conditionalFormatting>
  <conditionalFormatting sqref="H21">
    <cfRule type="expression" dxfId="253" priority="155">
      <formula>$B21="日"</formula>
    </cfRule>
    <cfRule type="expression" dxfId="252" priority="156">
      <formula>$B21="土"</formula>
    </cfRule>
  </conditionalFormatting>
  <conditionalFormatting sqref="H21">
    <cfRule type="expression" dxfId="251" priority="153">
      <formula>$B21="日"</formula>
    </cfRule>
    <cfRule type="expression" dxfId="250" priority="154">
      <formula>$B21="土"</formula>
    </cfRule>
  </conditionalFormatting>
  <conditionalFormatting sqref="H22">
    <cfRule type="expression" dxfId="249" priority="151">
      <formula>$B22="日"</formula>
    </cfRule>
    <cfRule type="expression" dxfId="248" priority="152">
      <formula>$B22="土"</formula>
    </cfRule>
  </conditionalFormatting>
  <conditionalFormatting sqref="H22">
    <cfRule type="expression" dxfId="247" priority="149">
      <formula>$B22="日"</formula>
    </cfRule>
    <cfRule type="expression" dxfId="246" priority="150">
      <formula>$B22="土"</formula>
    </cfRule>
  </conditionalFormatting>
  <conditionalFormatting sqref="G29:H29 G28">
    <cfRule type="expression" dxfId="245" priority="147">
      <formula>$B28="日"</formula>
    </cfRule>
    <cfRule type="expression" dxfId="244" priority="148">
      <formula>$B28="土"</formula>
    </cfRule>
  </conditionalFormatting>
  <conditionalFormatting sqref="G29:H29 G28">
    <cfRule type="expression" dxfId="243" priority="145">
      <formula>$B28="日"</formula>
    </cfRule>
    <cfRule type="expression" dxfId="242" priority="146">
      <formula>$B28="土"</formula>
    </cfRule>
  </conditionalFormatting>
  <conditionalFormatting sqref="G10:H10">
    <cfRule type="expression" dxfId="241" priority="143">
      <formula>$B10="日"</formula>
    </cfRule>
    <cfRule type="expression" dxfId="240" priority="144">
      <formula>$B10="土"</formula>
    </cfRule>
  </conditionalFormatting>
  <conditionalFormatting sqref="G10:H10">
    <cfRule type="expression" dxfId="239" priority="141">
      <formula>$B10="日"</formula>
    </cfRule>
    <cfRule type="expression" dxfId="238" priority="142">
      <formula>$B10="土"</formula>
    </cfRule>
  </conditionalFormatting>
  <conditionalFormatting sqref="G14:H14">
    <cfRule type="expression" dxfId="237" priority="139">
      <formula>$B14="日"</formula>
    </cfRule>
    <cfRule type="expression" dxfId="236" priority="140">
      <formula>$B14="土"</formula>
    </cfRule>
  </conditionalFormatting>
  <conditionalFormatting sqref="G14:H14">
    <cfRule type="expression" dxfId="235" priority="137">
      <formula>$B14="日"</formula>
    </cfRule>
    <cfRule type="expression" dxfId="234" priority="138">
      <formula>$B14="土"</formula>
    </cfRule>
  </conditionalFormatting>
  <conditionalFormatting sqref="H30">
    <cfRule type="expression" dxfId="233" priority="135">
      <formula>$B30="日"</formula>
    </cfRule>
    <cfRule type="expression" dxfId="232" priority="136">
      <formula>$B30="土"</formula>
    </cfRule>
  </conditionalFormatting>
  <conditionalFormatting sqref="H30">
    <cfRule type="expression" dxfId="231" priority="133">
      <formula>$B30="日"</formula>
    </cfRule>
    <cfRule type="expression" dxfId="230" priority="134">
      <formula>$B30="土"</formula>
    </cfRule>
  </conditionalFormatting>
  <conditionalFormatting sqref="G36:H36">
    <cfRule type="expression" dxfId="229" priority="131">
      <formula>$B36="日"</formula>
    </cfRule>
    <cfRule type="expression" dxfId="228" priority="132">
      <formula>$B36="土"</formula>
    </cfRule>
  </conditionalFormatting>
  <conditionalFormatting sqref="G36:H36">
    <cfRule type="expression" dxfId="227" priority="129">
      <formula>$B36="日"</formula>
    </cfRule>
    <cfRule type="expression" dxfId="226" priority="130">
      <formula>$B36="土"</formula>
    </cfRule>
  </conditionalFormatting>
  <conditionalFormatting sqref="C34:C35">
    <cfRule type="expression" dxfId="225" priority="127">
      <formula>$B34="日"</formula>
    </cfRule>
    <cfRule type="expression" dxfId="224" priority="128">
      <formula>$B34="土"</formula>
    </cfRule>
  </conditionalFormatting>
  <conditionalFormatting sqref="F34:G34">
    <cfRule type="expression" dxfId="223" priority="125">
      <formula>$B34="日"</formula>
    </cfRule>
    <cfRule type="expression" dxfId="222" priority="126">
      <formula>$B34="土"</formula>
    </cfRule>
  </conditionalFormatting>
  <conditionalFormatting sqref="F34:G34">
    <cfRule type="expression" dxfId="221" priority="123">
      <formula>$B34="日"</formula>
    </cfRule>
    <cfRule type="expression" dxfId="220" priority="124">
      <formula>$B34="土"</formula>
    </cfRule>
  </conditionalFormatting>
  <conditionalFormatting sqref="G35">
    <cfRule type="expression" dxfId="219" priority="121">
      <formula>$B35="日"</formula>
    </cfRule>
    <cfRule type="expression" dxfId="218" priority="122">
      <formula>$B35="土"</formula>
    </cfRule>
  </conditionalFormatting>
  <conditionalFormatting sqref="G35">
    <cfRule type="expression" dxfId="217" priority="119">
      <formula>$B35="日"</formula>
    </cfRule>
    <cfRule type="expression" dxfId="216" priority="120">
      <formula>$B35="土"</formula>
    </cfRule>
  </conditionalFormatting>
  <conditionalFormatting sqref="C31">
    <cfRule type="expression" dxfId="215" priority="117">
      <formula>$B31="日"</formula>
    </cfRule>
    <cfRule type="expression" dxfId="214" priority="118">
      <formula>$B31="土"</formula>
    </cfRule>
  </conditionalFormatting>
  <conditionalFormatting sqref="F31">
    <cfRule type="expression" dxfId="213" priority="115">
      <formula>$B31="日"</formula>
    </cfRule>
    <cfRule type="expression" dxfId="212" priority="116">
      <formula>$B31="土"</formula>
    </cfRule>
  </conditionalFormatting>
  <conditionalFormatting sqref="F31">
    <cfRule type="expression" dxfId="211" priority="113">
      <formula>$B31="日"</formula>
    </cfRule>
    <cfRule type="expression" dxfId="210" priority="114">
      <formula>$B31="土"</formula>
    </cfRule>
  </conditionalFormatting>
  <conditionalFormatting sqref="G31">
    <cfRule type="expression" dxfId="209" priority="111">
      <formula>$B31="日"</formula>
    </cfRule>
    <cfRule type="expression" dxfId="208" priority="112">
      <formula>$B31="土"</formula>
    </cfRule>
  </conditionalFormatting>
  <conditionalFormatting sqref="G31">
    <cfRule type="expression" dxfId="207" priority="109">
      <formula>$B31="日"</formula>
    </cfRule>
    <cfRule type="expression" dxfId="206" priority="110">
      <formula>$B31="土"</formula>
    </cfRule>
  </conditionalFormatting>
  <conditionalFormatting sqref="F30">
    <cfRule type="expression" dxfId="205" priority="107">
      <formula>$B30="日"</formula>
    </cfRule>
    <cfRule type="expression" dxfId="204" priority="108">
      <formula>$B30="土"</formula>
    </cfRule>
  </conditionalFormatting>
  <conditionalFormatting sqref="F30">
    <cfRule type="expression" dxfId="203" priority="105">
      <formula>$B30="日"</formula>
    </cfRule>
    <cfRule type="expression" dxfId="202" priority="106">
      <formula>$B30="土"</formula>
    </cfRule>
  </conditionalFormatting>
  <conditionalFormatting sqref="G30">
    <cfRule type="expression" dxfId="201" priority="103">
      <formula>$B30="日"</formula>
    </cfRule>
    <cfRule type="expression" dxfId="200" priority="104">
      <formula>$B30="土"</formula>
    </cfRule>
  </conditionalFormatting>
  <conditionalFormatting sqref="G30">
    <cfRule type="expression" dxfId="199" priority="101">
      <formula>$B30="日"</formula>
    </cfRule>
    <cfRule type="expression" dxfId="198" priority="102">
      <formula>$B30="土"</formula>
    </cfRule>
  </conditionalFormatting>
  <conditionalFormatting sqref="F9:G9">
    <cfRule type="expression" dxfId="197" priority="99">
      <formula>$B9="日"</formula>
    </cfRule>
    <cfRule type="expression" dxfId="196" priority="100">
      <formula>$B9="土"</formula>
    </cfRule>
  </conditionalFormatting>
  <conditionalFormatting sqref="F9:G9">
    <cfRule type="expression" dxfId="195" priority="97">
      <formula>$B9="日"</formula>
    </cfRule>
    <cfRule type="expression" dxfId="194" priority="98">
      <formula>$B9="土"</formula>
    </cfRule>
  </conditionalFormatting>
  <conditionalFormatting sqref="F15:G15">
    <cfRule type="expression" dxfId="193" priority="95">
      <formula>$B15="日"</formula>
    </cfRule>
    <cfRule type="expression" dxfId="192" priority="96">
      <formula>$B15="土"</formula>
    </cfRule>
  </conditionalFormatting>
  <conditionalFormatting sqref="F15:G15">
    <cfRule type="expression" dxfId="191" priority="93">
      <formula>$B15="日"</formula>
    </cfRule>
    <cfRule type="expression" dxfId="190" priority="94">
      <formula>$B15="土"</formula>
    </cfRule>
  </conditionalFormatting>
  <conditionalFormatting sqref="F23:G23">
    <cfRule type="expression" dxfId="189" priority="79">
      <formula>$B23="日"</formula>
    </cfRule>
    <cfRule type="expression" dxfId="188" priority="80">
      <formula>$B23="土"</formula>
    </cfRule>
  </conditionalFormatting>
  <conditionalFormatting sqref="F23:G23">
    <cfRule type="expression" dxfId="187" priority="77">
      <formula>$B23="日"</formula>
    </cfRule>
    <cfRule type="expression" dxfId="186" priority="78">
      <formula>$B23="土"</formula>
    </cfRule>
  </conditionalFormatting>
  <conditionalFormatting sqref="F28">
    <cfRule type="expression" dxfId="185" priority="75">
      <formula>$B28="日"</formula>
    </cfRule>
    <cfRule type="expression" dxfId="184" priority="76">
      <formula>$B28="土"</formula>
    </cfRule>
  </conditionalFormatting>
  <conditionalFormatting sqref="F28">
    <cfRule type="expression" dxfId="183" priority="73">
      <formula>$B28="日"</formula>
    </cfRule>
    <cfRule type="expression" dxfId="182" priority="74">
      <formula>$B28="土"</formula>
    </cfRule>
  </conditionalFormatting>
  <conditionalFormatting sqref="F17:G18">
    <cfRule type="expression" dxfId="181" priority="67">
      <formula>$B17="日"</formula>
    </cfRule>
    <cfRule type="expression" dxfId="180" priority="68">
      <formula>$B17="土"</formula>
    </cfRule>
  </conditionalFormatting>
  <conditionalFormatting sqref="F17:G18">
    <cfRule type="expression" dxfId="179" priority="65">
      <formula>$B17="日"</formula>
    </cfRule>
    <cfRule type="expression" dxfId="178" priority="66">
      <formula>$B17="土"</formula>
    </cfRule>
  </conditionalFormatting>
  <conditionalFormatting sqref="F21:G22">
    <cfRule type="expression" dxfId="177" priority="63">
      <formula>$B21="日"</formula>
    </cfRule>
    <cfRule type="expression" dxfId="176" priority="64">
      <formula>$B21="土"</formula>
    </cfRule>
  </conditionalFormatting>
  <conditionalFormatting sqref="F21:G22">
    <cfRule type="expression" dxfId="175" priority="61">
      <formula>$B21="日"</formula>
    </cfRule>
    <cfRule type="expression" dxfId="174" priority="62">
      <formula>$B21="土"</formula>
    </cfRule>
  </conditionalFormatting>
  <conditionalFormatting sqref="F24:G25">
    <cfRule type="expression" dxfId="173" priority="59">
      <formula>$B24="日"</formula>
    </cfRule>
    <cfRule type="expression" dxfId="172" priority="60">
      <formula>$B24="土"</formula>
    </cfRule>
  </conditionalFormatting>
  <conditionalFormatting sqref="F24:G25">
    <cfRule type="expression" dxfId="171" priority="57">
      <formula>$B24="日"</formula>
    </cfRule>
    <cfRule type="expression" dxfId="170" priority="58">
      <formula>$B24="土"</formula>
    </cfRule>
  </conditionalFormatting>
  <conditionalFormatting sqref="F20">
    <cfRule type="expression" dxfId="169" priority="55">
      <formula>$B20="日"</formula>
    </cfRule>
    <cfRule type="expression" dxfId="168" priority="56">
      <formula>$B20="土"</formula>
    </cfRule>
  </conditionalFormatting>
  <conditionalFormatting sqref="F20">
    <cfRule type="expression" dxfId="167" priority="53">
      <formula>$B20="日"</formula>
    </cfRule>
    <cfRule type="expression" dxfId="166" priority="54">
      <formula>$B20="土"</formula>
    </cfRule>
  </conditionalFormatting>
  <conditionalFormatting sqref="G20">
    <cfRule type="expression" dxfId="165" priority="51">
      <formula>$B20="日"</formula>
    </cfRule>
    <cfRule type="expression" dxfId="164" priority="52">
      <formula>$B20="土"</formula>
    </cfRule>
  </conditionalFormatting>
  <conditionalFormatting sqref="G20">
    <cfRule type="expression" dxfId="163" priority="49">
      <formula>$B20="日"</formula>
    </cfRule>
    <cfRule type="expression" dxfId="162" priority="50">
      <formula>$B20="土"</formula>
    </cfRule>
  </conditionalFormatting>
  <conditionalFormatting sqref="F27">
    <cfRule type="expression" dxfId="161" priority="47">
      <formula>$B27="日"</formula>
    </cfRule>
    <cfRule type="expression" dxfId="160" priority="48">
      <formula>$B27="土"</formula>
    </cfRule>
  </conditionalFormatting>
  <conditionalFormatting sqref="F27">
    <cfRule type="expression" dxfId="159" priority="45">
      <formula>$B27="日"</formula>
    </cfRule>
    <cfRule type="expression" dxfId="158" priority="46">
      <formula>$B27="土"</formula>
    </cfRule>
  </conditionalFormatting>
  <conditionalFormatting sqref="G27">
    <cfRule type="expression" dxfId="157" priority="43">
      <formula>$B27="日"</formula>
    </cfRule>
    <cfRule type="expression" dxfId="156" priority="44">
      <formula>$B27="土"</formula>
    </cfRule>
  </conditionalFormatting>
  <conditionalFormatting sqref="G27">
    <cfRule type="expression" dxfId="155" priority="41">
      <formula>$B27="日"</formula>
    </cfRule>
    <cfRule type="expression" dxfId="154" priority="42">
      <formula>$B27="土"</formula>
    </cfRule>
  </conditionalFormatting>
  <conditionalFormatting sqref="F26">
    <cfRule type="expression" dxfId="153" priority="39">
      <formula>$B26="日"</formula>
    </cfRule>
    <cfRule type="expression" dxfId="152" priority="40">
      <formula>$B26="土"</formula>
    </cfRule>
  </conditionalFormatting>
  <conditionalFormatting sqref="F26">
    <cfRule type="expression" dxfId="151" priority="37">
      <formula>$B26="日"</formula>
    </cfRule>
    <cfRule type="expression" dxfId="150" priority="38">
      <formula>$B26="土"</formula>
    </cfRule>
  </conditionalFormatting>
  <conditionalFormatting sqref="G26">
    <cfRule type="expression" dxfId="149" priority="35">
      <formula>$B26="日"</formula>
    </cfRule>
    <cfRule type="expression" dxfId="148" priority="36">
      <formula>$B26="土"</formula>
    </cfRule>
  </conditionalFormatting>
  <conditionalFormatting sqref="G26">
    <cfRule type="expression" dxfId="147" priority="33">
      <formula>$B26="日"</formula>
    </cfRule>
    <cfRule type="expression" dxfId="146" priority="34">
      <formula>$B26="土"</formula>
    </cfRule>
  </conditionalFormatting>
  <conditionalFormatting sqref="F19">
    <cfRule type="expression" dxfId="145" priority="31">
      <formula>$B19="日"</formula>
    </cfRule>
    <cfRule type="expression" dxfId="144" priority="32">
      <formula>$B19="土"</formula>
    </cfRule>
  </conditionalFormatting>
  <conditionalFormatting sqref="F19">
    <cfRule type="expression" dxfId="143" priority="29">
      <formula>$B19="日"</formula>
    </cfRule>
    <cfRule type="expression" dxfId="142" priority="30">
      <formula>$B19="土"</formula>
    </cfRule>
  </conditionalFormatting>
  <conditionalFormatting sqref="G19">
    <cfRule type="expression" dxfId="141" priority="27">
      <formula>$B19="日"</formula>
    </cfRule>
    <cfRule type="expression" dxfId="140" priority="28">
      <formula>$B19="土"</formula>
    </cfRule>
  </conditionalFormatting>
  <conditionalFormatting sqref="G19">
    <cfRule type="expression" dxfId="139" priority="25">
      <formula>$B19="日"</formula>
    </cfRule>
    <cfRule type="expression" dxfId="138" priority="26">
      <formula>$B19="土"</formula>
    </cfRule>
  </conditionalFormatting>
  <conditionalFormatting sqref="F12">
    <cfRule type="expression" dxfId="137" priority="23">
      <formula>$B12="日"</formula>
    </cfRule>
    <cfRule type="expression" dxfId="136" priority="24">
      <formula>$B12="土"</formula>
    </cfRule>
  </conditionalFormatting>
  <conditionalFormatting sqref="F12">
    <cfRule type="expression" dxfId="135" priority="21">
      <formula>$B12="日"</formula>
    </cfRule>
    <cfRule type="expression" dxfId="134" priority="22">
      <formula>$B12="土"</formula>
    </cfRule>
  </conditionalFormatting>
  <conditionalFormatting sqref="G12">
    <cfRule type="expression" dxfId="133" priority="19">
      <formula>$B12="日"</formula>
    </cfRule>
    <cfRule type="expression" dxfId="132" priority="20">
      <formula>$B12="土"</formula>
    </cfRule>
  </conditionalFormatting>
  <conditionalFormatting sqref="G12">
    <cfRule type="expression" dxfId="131" priority="17">
      <formula>$B12="日"</formula>
    </cfRule>
    <cfRule type="expression" dxfId="130" priority="18">
      <formula>$B12="土"</formula>
    </cfRule>
  </conditionalFormatting>
  <conditionalFormatting sqref="H23">
    <cfRule type="expression" dxfId="129" priority="15">
      <formula>$B23="日"</formula>
    </cfRule>
    <cfRule type="expression" dxfId="128" priority="16">
      <formula>$B23="土"</formula>
    </cfRule>
  </conditionalFormatting>
  <conditionalFormatting sqref="H23">
    <cfRule type="expression" dxfId="127" priority="13">
      <formula>$B23="日"</formula>
    </cfRule>
    <cfRule type="expression" dxfId="126" priority="14">
      <formula>$B23="土"</formula>
    </cfRule>
  </conditionalFormatting>
  <conditionalFormatting sqref="H16">
    <cfRule type="expression" dxfId="125" priority="11">
      <formula>$B16="日"</formula>
    </cfRule>
    <cfRule type="expression" dxfId="124" priority="12">
      <formula>$B16="土"</formula>
    </cfRule>
  </conditionalFormatting>
  <conditionalFormatting sqref="H16">
    <cfRule type="expression" dxfId="123" priority="9">
      <formula>$B16="日"</formula>
    </cfRule>
    <cfRule type="expression" dxfId="122" priority="10">
      <formula>$B16="土"</formula>
    </cfRule>
  </conditionalFormatting>
  <conditionalFormatting sqref="H9">
    <cfRule type="expression" dxfId="121" priority="7">
      <formula>$B9="日"</formula>
    </cfRule>
    <cfRule type="expression" dxfId="120" priority="8">
      <formula>$B9="土"</formula>
    </cfRule>
  </conditionalFormatting>
  <conditionalFormatting sqref="H9">
    <cfRule type="expression" dxfId="119" priority="5">
      <formula>$B9="日"</formula>
    </cfRule>
    <cfRule type="expression" dxfId="118" priority="6">
      <formula>$B9="土"</formula>
    </cfRule>
  </conditionalFormatting>
  <conditionalFormatting sqref="H28">
    <cfRule type="expression" dxfId="117" priority="3">
      <formula>$B28="日"</formula>
    </cfRule>
    <cfRule type="expression" dxfId="116" priority="4">
      <formula>$B28="土"</formula>
    </cfRule>
  </conditionalFormatting>
  <conditionalFormatting sqref="H28">
    <cfRule type="expression" dxfId="115" priority="1">
      <formula>$B28="日"</formula>
    </cfRule>
    <cfRule type="expression" dxfId="114" priority="2">
      <formula>$B28="土"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活動実績【報告】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T-SendaN</cp:lastModifiedBy>
  <cp:lastPrinted>2022-08-24T02:01:42Z</cp:lastPrinted>
  <dcterms:created xsi:type="dcterms:W3CDTF">2018-05-30T08:50:22Z</dcterms:created>
  <dcterms:modified xsi:type="dcterms:W3CDTF">2022-11-19T03:43:41Z</dcterms:modified>
</cp:coreProperties>
</file>